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UYEN CTSV\REN LUYEN\2025-2026\HKII\"/>
    </mc:Choice>
  </mc:AlternateContent>
  <bookViews>
    <workbookView xWindow="0" yWindow="0" windowWidth="16320" windowHeight="5670" activeTab="7"/>
  </bookViews>
  <sheets>
    <sheet name="25CĐBC1" sheetId="13" r:id="rId1"/>
    <sheet name="25CĐBC2" sheetId="25" r:id="rId2"/>
    <sheet name="25CĐTT1" sheetId="26" r:id="rId3"/>
    <sheet name="25CĐTT2" sheetId="27" r:id="rId4"/>
    <sheet name="25CĐĐH" sheetId="28" r:id="rId5"/>
    <sheet name="25CĐQP" sheetId="29" r:id="rId6"/>
    <sheet name="25CĐPR1" sheetId="30" r:id="rId7"/>
    <sheet name="25CĐPR2" sheetId="31" r:id="rId8"/>
  </sheets>
  <definedNames>
    <definedName name="_xlnm._FilterDatabase" localSheetId="0" hidden="1">'25CĐBC1'!$A$7:$W$87</definedName>
    <definedName name="_xlnm._FilterDatabase" localSheetId="1" hidden="1">'25CĐBC2'!$A$7:$W$84</definedName>
    <definedName name="_xlnm._FilterDatabase" localSheetId="4" hidden="1">'25CĐĐH'!$A$7:$W$68</definedName>
    <definedName name="_xlnm._FilterDatabase" localSheetId="6" hidden="1">'25CĐPR1'!$A$7:$W$87</definedName>
    <definedName name="_xlnm._FilterDatabase" localSheetId="7" hidden="1">'25CĐPR2'!$A$7:$W$84</definedName>
    <definedName name="_xlnm._FilterDatabase" localSheetId="5" hidden="1">'25CĐQP'!$A$7:$W$76</definedName>
    <definedName name="_xlnm._FilterDatabase" localSheetId="2" hidden="1">'25CĐTT1'!$A$7:$W$87</definedName>
    <definedName name="_xlnm._FilterDatabase" localSheetId="3" hidden="1">'25CĐTT2'!$A$7:$W$89</definedName>
    <definedName name="_xlnm.Print_Titles" localSheetId="0">'25CĐBC1'!$4:$6</definedName>
    <definedName name="_xlnm.Print_Titles" localSheetId="1">'25CĐBC2'!$4:$6</definedName>
    <definedName name="_xlnm.Print_Titles" localSheetId="4">'25CĐĐH'!$4:$6</definedName>
    <definedName name="_xlnm.Print_Titles" localSheetId="6">'25CĐPR1'!$4:$6</definedName>
    <definedName name="_xlnm.Print_Titles" localSheetId="7">'25CĐPR2'!$4:$6</definedName>
    <definedName name="_xlnm.Print_Titles" localSheetId="5">'25CĐQP'!$4:$6</definedName>
    <definedName name="_xlnm.Print_Titles" localSheetId="2">'25CĐTT1'!$4:$6</definedName>
    <definedName name="_xlnm.Print_Titles" localSheetId="3">'25CĐTT2'!$4:$6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31" l="1"/>
  <c r="S10" i="31"/>
  <c r="S11" i="31"/>
  <c r="S12" i="31"/>
  <c r="S13" i="31"/>
  <c r="S14" i="31"/>
  <c r="S15" i="31"/>
  <c r="S16" i="31"/>
  <c r="S17" i="31"/>
  <c r="S18" i="31"/>
  <c r="S19" i="31"/>
  <c r="S20" i="31"/>
  <c r="S21" i="31"/>
  <c r="S22" i="31"/>
  <c r="S23" i="31"/>
  <c r="S24" i="31"/>
  <c r="S25" i="31"/>
  <c r="S26" i="31"/>
  <c r="S27" i="31"/>
  <c r="S28" i="31"/>
  <c r="S29" i="31"/>
  <c r="S30" i="31"/>
  <c r="S31" i="31"/>
  <c r="S32" i="31"/>
  <c r="S33" i="31"/>
  <c r="S34" i="31"/>
  <c r="S35" i="31"/>
  <c r="S36" i="31"/>
  <c r="S37" i="31"/>
  <c r="S38" i="31"/>
  <c r="S39" i="31"/>
  <c r="S40" i="31"/>
  <c r="S41" i="31"/>
  <c r="S42" i="31"/>
  <c r="S43" i="31"/>
  <c r="S44" i="31"/>
  <c r="S45" i="31"/>
  <c r="S46" i="31"/>
  <c r="S47" i="31"/>
  <c r="S48" i="31"/>
  <c r="S49" i="31"/>
  <c r="S50" i="31"/>
  <c r="S51" i="31"/>
  <c r="S52" i="31"/>
  <c r="S53" i="31"/>
  <c r="S54" i="31"/>
  <c r="S55" i="31"/>
  <c r="S56" i="31"/>
  <c r="S57" i="31"/>
  <c r="S58" i="31"/>
  <c r="S59" i="31"/>
  <c r="S60" i="31"/>
  <c r="S61" i="31"/>
  <c r="S62" i="31"/>
  <c r="S63" i="31"/>
  <c r="S64" i="31"/>
  <c r="S65" i="31"/>
  <c r="S66" i="31"/>
  <c r="S67" i="31"/>
  <c r="S68" i="31"/>
  <c r="S69" i="31"/>
  <c r="S70" i="31"/>
  <c r="S71" i="31"/>
  <c r="S72" i="31"/>
  <c r="S73" i="31"/>
  <c r="S74" i="31"/>
  <c r="S75" i="31"/>
  <c r="S76" i="31"/>
  <c r="S77" i="31"/>
  <c r="S78" i="31"/>
  <c r="S79" i="31"/>
  <c r="S80" i="31"/>
  <c r="S81" i="31"/>
  <c r="S82" i="31"/>
  <c r="S83" i="31"/>
  <c r="S84" i="31"/>
  <c r="S9" i="30"/>
  <c r="S10" i="30"/>
  <c r="S11" i="30"/>
  <c r="S12" i="30"/>
  <c r="S13" i="30"/>
  <c r="S14" i="30"/>
  <c r="S15" i="30"/>
  <c r="S16" i="30"/>
  <c r="S17" i="30"/>
  <c r="S18" i="30"/>
  <c r="S19" i="30"/>
  <c r="S20" i="30"/>
  <c r="S21" i="30"/>
  <c r="S22" i="30"/>
  <c r="S23" i="30"/>
  <c r="S24" i="30"/>
  <c r="S25" i="30"/>
  <c r="S26" i="30"/>
  <c r="S27" i="30"/>
  <c r="S28" i="30"/>
  <c r="S29" i="30"/>
  <c r="S30" i="30"/>
  <c r="S31" i="30"/>
  <c r="S32" i="30"/>
  <c r="S33" i="30"/>
  <c r="S34" i="30"/>
  <c r="S35" i="30"/>
  <c r="S36" i="30"/>
  <c r="S37" i="30"/>
  <c r="S38" i="30"/>
  <c r="S39" i="30"/>
  <c r="S40" i="30"/>
  <c r="S41" i="30"/>
  <c r="S42" i="30"/>
  <c r="S43" i="30"/>
  <c r="S44" i="30"/>
  <c r="S45" i="30"/>
  <c r="S46" i="30"/>
  <c r="S47" i="30"/>
  <c r="S48" i="30"/>
  <c r="S49" i="30"/>
  <c r="S50" i="30"/>
  <c r="S51" i="30"/>
  <c r="S52" i="30"/>
  <c r="S53" i="30"/>
  <c r="S54" i="30"/>
  <c r="S55" i="30"/>
  <c r="S56" i="30"/>
  <c r="S57" i="30"/>
  <c r="S58" i="30"/>
  <c r="S59" i="30"/>
  <c r="S60" i="30"/>
  <c r="S61" i="30"/>
  <c r="S62" i="30"/>
  <c r="S63" i="30"/>
  <c r="S64" i="30"/>
  <c r="S65" i="30"/>
  <c r="S66" i="30"/>
  <c r="S67" i="30"/>
  <c r="S68" i="30"/>
  <c r="S69" i="30"/>
  <c r="S70" i="30"/>
  <c r="S71" i="30"/>
  <c r="S72" i="30"/>
  <c r="S73" i="30"/>
  <c r="S74" i="30"/>
  <c r="S75" i="30"/>
  <c r="S76" i="30"/>
  <c r="S77" i="30"/>
  <c r="S78" i="30"/>
  <c r="S79" i="30"/>
  <c r="S80" i="30"/>
  <c r="S81" i="30"/>
  <c r="S82" i="30"/>
  <c r="S83" i="30"/>
  <c r="S84" i="30"/>
  <c r="S85" i="30"/>
  <c r="S86" i="30"/>
  <c r="S87" i="30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S27" i="28"/>
  <c r="S28" i="28"/>
  <c r="S29" i="28"/>
  <c r="S30" i="28"/>
  <c r="S31" i="28"/>
  <c r="S32" i="28"/>
  <c r="S33" i="28"/>
  <c r="S34" i="28"/>
  <c r="S35" i="28"/>
  <c r="S36" i="28"/>
  <c r="S37" i="28"/>
  <c r="S38" i="28"/>
  <c r="S39" i="28"/>
  <c r="S40" i="28"/>
  <c r="S41" i="28"/>
  <c r="S42" i="28"/>
  <c r="S43" i="28"/>
  <c r="S44" i="28"/>
  <c r="S45" i="28"/>
  <c r="S46" i="28"/>
  <c r="S47" i="28"/>
  <c r="S48" i="28"/>
  <c r="S49" i="28"/>
  <c r="S50" i="28"/>
  <c r="S51" i="28"/>
  <c r="S52" i="28"/>
  <c r="S53" i="28"/>
  <c r="S54" i="28"/>
  <c r="S55" i="28"/>
  <c r="S56" i="28"/>
  <c r="S57" i="28"/>
  <c r="S58" i="28"/>
  <c r="S59" i="28"/>
  <c r="S60" i="28"/>
  <c r="S61" i="28"/>
  <c r="S62" i="28"/>
  <c r="S63" i="28"/>
  <c r="S64" i="28"/>
  <c r="S65" i="28"/>
  <c r="S66" i="28"/>
  <c r="S67" i="28"/>
  <c r="S68" i="28"/>
  <c r="S9" i="27"/>
  <c r="S10" i="27"/>
  <c r="S11" i="27"/>
  <c r="S12" i="27"/>
  <c r="S13" i="27"/>
  <c r="S14" i="27"/>
  <c r="S15" i="27"/>
  <c r="S16" i="27"/>
  <c r="S17" i="27"/>
  <c r="S18" i="27"/>
  <c r="S19" i="27"/>
  <c r="S20" i="27"/>
  <c r="S21" i="27"/>
  <c r="S22" i="27"/>
  <c r="S23" i="27"/>
  <c r="S24" i="27"/>
  <c r="S25" i="27"/>
  <c r="S26" i="27"/>
  <c r="S27" i="27"/>
  <c r="S28" i="27"/>
  <c r="S29" i="27"/>
  <c r="S30" i="27"/>
  <c r="S31" i="27"/>
  <c r="S32" i="27"/>
  <c r="S33" i="27"/>
  <c r="S34" i="27"/>
  <c r="S35" i="27"/>
  <c r="S36" i="27"/>
  <c r="S37" i="27"/>
  <c r="S38" i="27"/>
  <c r="S39" i="27"/>
  <c r="S40" i="27"/>
  <c r="S41" i="27"/>
  <c r="S42" i="27"/>
  <c r="S43" i="27"/>
  <c r="S44" i="27"/>
  <c r="S45" i="27"/>
  <c r="S46" i="27"/>
  <c r="S47" i="27"/>
  <c r="S48" i="27"/>
  <c r="S49" i="27"/>
  <c r="S50" i="27"/>
  <c r="S51" i="27"/>
  <c r="S52" i="27"/>
  <c r="S53" i="27"/>
  <c r="S54" i="27"/>
  <c r="S55" i="27"/>
  <c r="S56" i="27"/>
  <c r="S57" i="27"/>
  <c r="S58" i="27"/>
  <c r="S59" i="27"/>
  <c r="S60" i="27"/>
  <c r="S61" i="27"/>
  <c r="S62" i="27"/>
  <c r="S63" i="27"/>
  <c r="S64" i="27"/>
  <c r="S65" i="27"/>
  <c r="S66" i="27"/>
  <c r="S67" i="27"/>
  <c r="S68" i="27"/>
  <c r="S69" i="27"/>
  <c r="S70" i="27"/>
  <c r="S71" i="27"/>
  <c r="S72" i="27"/>
  <c r="S73" i="27"/>
  <c r="S74" i="27"/>
  <c r="S75" i="27"/>
  <c r="S76" i="27"/>
  <c r="S77" i="27"/>
  <c r="S78" i="27"/>
  <c r="S79" i="27"/>
  <c r="S80" i="27"/>
  <c r="S81" i="27"/>
  <c r="S82" i="27"/>
  <c r="S83" i="27"/>
  <c r="S84" i="27"/>
  <c r="S85" i="27"/>
  <c r="S86" i="27"/>
  <c r="S87" i="27"/>
  <c r="S88" i="27"/>
  <c r="S89" i="27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42" i="26"/>
  <c r="S43" i="26"/>
  <c r="S44" i="26"/>
  <c r="S45" i="26"/>
  <c r="S46" i="26"/>
  <c r="S47" i="26"/>
  <c r="S48" i="26"/>
  <c r="S49" i="26"/>
  <c r="S50" i="26"/>
  <c r="S51" i="26"/>
  <c r="S52" i="26"/>
  <c r="S53" i="26"/>
  <c r="S54" i="26"/>
  <c r="S55" i="26"/>
  <c r="S56" i="26"/>
  <c r="S57" i="26"/>
  <c r="S58" i="26"/>
  <c r="S59" i="26"/>
  <c r="S60" i="26"/>
  <c r="S61" i="26"/>
  <c r="S62" i="26"/>
  <c r="S63" i="26"/>
  <c r="S64" i="26"/>
  <c r="S65" i="26"/>
  <c r="S66" i="26"/>
  <c r="S67" i="26"/>
  <c r="S68" i="26"/>
  <c r="S69" i="26"/>
  <c r="S70" i="26"/>
  <c r="S71" i="26"/>
  <c r="S72" i="26"/>
  <c r="S73" i="26"/>
  <c r="S74" i="26"/>
  <c r="S75" i="26"/>
  <c r="S76" i="26"/>
  <c r="S77" i="26"/>
  <c r="S78" i="26"/>
  <c r="S79" i="26"/>
  <c r="S80" i="26"/>
  <c r="S81" i="26"/>
  <c r="S82" i="26"/>
  <c r="S83" i="26"/>
  <c r="S84" i="26"/>
  <c r="S85" i="26"/>
  <c r="S86" i="26"/>
  <c r="S87" i="26"/>
  <c r="S9" i="13"/>
  <c r="S10" i="13"/>
  <c r="S11" i="13"/>
  <c r="S12" i="13"/>
  <c r="S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S52" i="13"/>
  <c r="S53" i="13"/>
  <c r="S54" i="13"/>
  <c r="S55" i="13"/>
  <c r="S56" i="13"/>
  <c r="S57" i="13"/>
  <c r="S58" i="13"/>
  <c r="S59" i="13"/>
  <c r="S60" i="13"/>
  <c r="S61" i="13"/>
  <c r="S62" i="13"/>
  <c r="S63" i="13"/>
  <c r="S64" i="13"/>
  <c r="S65" i="13"/>
  <c r="S66" i="13"/>
  <c r="S67" i="13"/>
  <c r="S68" i="13"/>
  <c r="S69" i="13"/>
  <c r="S70" i="13"/>
  <c r="S71" i="13"/>
  <c r="S72" i="13"/>
  <c r="S73" i="13"/>
  <c r="S74" i="13"/>
  <c r="S75" i="13"/>
  <c r="S76" i="13"/>
  <c r="S77" i="13"/>
  <c r="S78" i="13"/>
  <c r="S79" i="13"/>
  <c r="S80" i="13"/>
  <c r="S81" i="13"/>
  <c r="S82" i="13"/>
  <c r="S83" i="13"/>
  <c r="S84" i="13"/>
  <c r="S85" i="13"/>
  <c r="S86" i="13"/>
  <c r="S87" i="13"/>
  <c r="S9" i="25"/>
  <c r="S10" i="25"/>
  <c r="S11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51" i="25"/>
  <c r="S52" i="25"/>
  <c r="S53" i="25"/>
  <c r="S54" i="25"/>
  <c r="S55" i="25"/>
  <c r="S56" i="25"/>
  <c r="S57" i="25"/>
  <c r="S58" i="25"/>
  <c r="S59" i="25"/>
  <c r="S60" i="25"/>
  <c r="S61" i="25"/>
  <c r="S62" i="25"/>
  <c r="S63" i="25"/>
  <c r="S64" i="25"/>
  <c r="S65" i="25"/>
  <c r="S66" i="25"/>
  <c r="S67" i="25"/>
  <c r="S68" i="25"/>
  <c r="S69" i="25"/>
  <c r="S70" i="25"/>
  <c r="S71" i="25"/>
  <c r="S72" i="25"/>
  <c r="S73" i="25"/>
  <c r="S74" i="25"/>
  <c r="S75" i="25"/>
  <c r="S76" i="25"/>
  <c r="S77" i="25"/>
  <c r="S78" i="25"/>
  <c r="S79" i="25"/>
  <c r="S80" i="25"/>
  <c r="S81" i="25"/>
  <c r="S82" i="25"/>
  <c r="S83" i="25"/>
  <c r="S84" i="25"/>
  <c r="T9" i="31" l="1"/>
  <c r="T10" i="31"/>
  <c r="T11" i="31"/>
  <c r="T12" i="31"/>
  <c r="T13" i="31"/>
  <c r="T14" i="31"/>
  <c r="T15" i="31"/>
  <c r="T16" i="31"/>
  <c r="T17" i="31"/>
  <c r="T18" i="31"/>
  <c r="T19" i="31"/>
  <c r="T20" i="31"/>
  <c r="T21" i="31"/>
  <c r="T22" i="31"/>
  <c r="T23" i="31"/>
  <c r="T24" i="31"/>
  <c r="T25" i="31"/>
  <c r="T26" i="31"/>
  <c r="T27" i="31"/>
  <c r="T28" i="31"/>
  <c r="T29" i="31"/>
  <c r="T30" i="31"/>
  <c r="T31" i="31"/>
  <c r="T32" i="31"/>
  <c r="T33" i="31"/>
  <c r="T34" i="31"/>
  <c r="T35" i="31"/>
  <c r="T36" i="31"/>
  <c r="T37" i="31"/>
  <c r="T38" i="31"/>
  <c r="T39" i="31"/>
  <c r="T40" i="31"/>
  <c r="T41" i="31"/>
  <c r="T42" i="31"/>
  <c r="T43" i="31"/>
  <c r="T44" i="31"/>
  <c r="T45" i="31"/>
  <c r="T46" i="31"/>
  <c r="T47" i="31"/>
  <c r="T48" i="31"/>
  <c r="T49" i="31"/>
  <c r="T50" i="31"/>
  <c r="T51" i="31"/>
  <c r="T52" i="31"/>
  <c r="T53" i="31"/>
  <c r="T54" i="31"/>
  <c r="T55" i="31"/>
  <c r="T56" i="31"/>
  <c r="T57" i="31"/>
  <c r="T58" i="31"/>
  <c r="T59" i="31"/>
  <c r="T60" i="31"/>
  <c r="T61" i="31"/>
  <c r="T62" i="31"/>
  <c r="T63" i="31"/>
  <c r="T64" i="31"/>
  <c r="T65" i="31"/>
  <c r="T66" i="31"/>
  <c r="T67" i="31"/>
  <c r="T68" i="31"/>
  <c r="T69" i="31"/>
  <c r="T70" i="31"/>
  <c r="T71" i="31"/>
  <c r="T72" i="31"/>
  <c r="T73" i="31"/>
  <c r="T74" i="31"/>
  <c r="T75" i="31"/>
  <c r="T76" i="31"/>
  <c r="T77" i="31"/>
  <c r="T78" i="31"/>
  <c r="T79" i="31"/>
  <c r="T80" i="31"/>
  <c r="T81" i="31"/>
  <c r="T82" i="31"/>
  <c r="T83" i="31"/>
  <c r="T84" i="31"/>
  <c r="T8" i="31"/>
  <c r="T9" i="30"/>
  <c r="T10" i="30"/>
  <c r="T11" i="30"/>
  <c r="T12" i="30"/>
  <c r="T13" i="30"/>
  <c r="T14" i="30"/>
  <c r="T15" i="30"/>
  <c r="T16" i="30"/>
  <c r="T17" i="30"/>
  <c r="T18" i="30"/>
  <c r="T19" i="30"/>
  <c r="T20" i="30"/>
  <c r="T21" i="30"/>
  <c r="T22" i="30"/>
  <c r="T23" i="30"/>
  <c r="T24" i="30"/>
  <c r="T25" i="30"/>
  <c r="T26" i="30"/>
  <c r="T27" i="30"/>
  <c r="T28" i="30"/>
  <c r="T29" i="30"/>
  <c r="T30" i="30"/>
  <c r="T31" i="30"/>
  <c r="T32" i="30"/>
  <c r="T33" i="30"/>
  <c r="T34" i="30"/>
  <c r="T35" i="30"/>
  <c r="T36" i="30"/>
  <c r="T37" i="30"/>
  <c r="T38" i="30"/>
  <c r="T39" i="30"/>
  <c r="T40" i="30"/>
  <c r="T41" i="30"/>
  <c r="T42" i="30"/>
  <c r="T43" i="30"/>
  <c r="T44" i="30"/>
  <c r="T45" i="30"/>
  <c r="T46" i="30"/>
  <c r="T47" i="30"/>
  <c r="T48" i="30"/>
  <c r="T49" i="30"/>
  <c r="T50" i="30"/>
  <c r="T51" i="30"/>
  <c r="T52" i="30"/>
  <c r="T53" i="30"/>
  <c r="T54" i="30"/>
  <c r="T55" i="30"/>
  <c r="T56" i="30"/>
  <c r="T57" i="30"/>
  <c r="T58" i="30"/>
  <c r="T59" i="30"/>
  <c r="T60" i="30"/>
  <c r="T61" i="30"/>
  <c r="T62" i="30"/>
  <c r="T63" i="30"/>
  <c r="T64" i="30"/>
  <c r="T65" i="30"/>
  <c r="T66" i="30"/>
  <c r="T67" i="30"/>
  <c r="T68" i="30"/>
  <c r="T69" i="30"/>
  <c r="T70" i="30"/>
  <c r="T71" i="30"/>
  <c r="T72" i="30"/>
  <c r="T73" i="30"/>
  <c r="T74" i="30"/>
  <c r="T75" i="30"/>
  <c r="T76" i="30"/>
  <c r="T77" i="30"/>
  <c r="T78" i="30"/>
  <c r="T79" i="30"/>
  <c r="T80" i="30"/>
  <c r="T81" i="30"/>
  <c r="T82" i="30"/>
  <c r="T83" i="30"/>
  <c r="T84" i="30"/>
  <c r="T85" i="30"/>
  <c r="T86" i="30"/>
  <c r="T87" i="30"/>
  <c r="T8" i="30"/>
  <c r="T9" i="29"/>
  <c r="T10" i="29"/>
  <c r="T11" i="29"/>
  <c r="T12" i="29"/>
  <c r="T13" i="29"/>
  <c r="T14" i="29"/>
  <c r="T15" i="29"/>
  <c r="T16" i="29"/>
  <c r="T17" i="29"/>
  <c r="T18" i="29"/>
  <c r="T19" i="29"/>
  <c r="T20" i="29"/>
  <c r="T21" i="29"/>
  <c r="T22" i="29"/>
  <c r="T23" i="29"/>
  <c r="T24" i="29"/>
  <c r="T25" i="29"/>
  <c r="T26" i="29"/>
  <c r="T27" i="29"/>
  <c r="T28" i="29"/>
  <c r="T29" i="29"/>
  <c r="T30" i="29"/>
  <c r="T31" i="29"/>
  <c r="T32" i="29"/>
  <c r="T33" i="29"/>
  <c r="T34" i="29"/>
  <c r="T35" i="29"/>
  <c r="T36" i="29"/>
  <c r="T37" i="29"/>
  <c r="T38" i="29"/>
  <c r="T39" i="29"/>
  <c r="T40" i="29"/>
  <c r="T41" i="29"/>
  <c r="T42" i="29"/>
  <c r="T43" i="29"/>
  <c r="T44" i="29"/>
  <c r="T45" i="29"/>
  <c r="T46" i="29"/>
  <c r="T47" i="29"/>
  <c r="T48" i="29"/>
  <c r="T49" i="29"/>
  <c r="T50" i="29"/>
  <c r="T51" i="29"/>
  <c r="T52" i="29"/>
  <c r="T53" i="29"/>
  <c r="T54" i="29"/>
  <c r="T55" i="29"/>
  <c r="T56" i="29"/>
  <c r="T57" i="29"/>
  <c r="T58" i="29"/>
  <c r="T59" i="29"/>
  <c r="T60" i="29"/>
  <c r="T61" i="29"/>
  <c r="T62" i="29"/>
  <c r="T63" i="29"/>
  <c r="T64" i="29"/>
  <c r="T65" i="29"/>
  <c r="T66" i="29"/>
  <c r="T67" i="29"/>
  <c r="T68" i="29"/>
  <c r="T69" i="29"/>
  <c r="T70" i="29"/>
  <c r="T71" i="29"/>
  <c r="T72" i="29"/>
  <c r="T73" i="29"/>
  <c r="T74" i="29"/>
  <c r="T75" i="29"/>
  <c r="T76" i="29"/>
  <c r="T8" i="29"/>
  <c r="T9" i="28"/>
  <c r="T10" i="28"/>
  <c r="T11" i="28"/>
  <c r="T12" i="28"/>
  <c r="T13" i="28"/>
  <c r="T14" i="28"/>
  <c r="T15" i="28"/>
  <c r="T16" i="28"/>
  <c r="T17" i="28"/>
  <c r="T18" i="28"/>
  <c r="T19" i="28"/>
  <c r="T20" i="28"/>
  <c r="T21" i="28"/>
  <c r="T22" i="28"/>
  <c r="T23" i="28"/>
  <c r="T24" i="28"/>
  <c r="T25" i="28"/>
  <c r="T26" i="28"/>
  <c r="T27" i="28"/>
  <c r="T28" i="28"/>
  <c r="T29" i="28"/>
  <c r="T30" i="28"/>
  <c r="T31" i="28"/>
  <c r="T32" i="28"/>
  <c r="T33" i="28"/>
  <c r="T34" i="28"/>
  <c r="T35" i="28"/>
  <c r="T36" i="28"/>
  <c r="T37" i="28"/>
  <c r="T38" i="28"/>
  <c r="T39" i="28"/>
  <c r="T40" i="28"/>
  <c r="T41" i="28"/>
  <c r="T42" i="28"/>
  <c r="T43" i="28"/>
  <c r="T44" i="28"/>
  <c r="T45" i="28"/>
  <c r="T46" i="28"/>
  <c r="T47" i="28"/>
  <c r="T48" i="28"/>
  <c r="T49" i="28"/>
  <c r="T50" i="28"/>
  <c r="T51" i="28"/>
  <c r="T52" i="28"/>
  <c r="T53" i="28"/>
  <c r="T54" i="28"/>
  <c r="T55" i="28"/>
  <c r="T56" i="28"/>
  <c r="T57" i="28"/>
  <c r="T58" i="28"/>
  <c r="T59" i="28"/>
  <c r="T60" i="28"/>
  <c r="T61" i="28"/>
  <c r="T62" i="28"/>
  <c r="T63" i="28"/>
  <c r="T64" i="28"/>
  <c r="T65" i="28"/>
  <c r="T66" i="28"/>
  <c r="T67" i="28"/>
  <c r="T68" i="28"/>
  <c r="T8" i="28"/>
  <c r="T9" i="27"/>
  <c r="T10" i="27"/>
  <c r="T11" i="27"/>
  <c r="T12" i="27"/>
  <c r="T13" i="27"/>
  <c r="T14" i="27"/>
  <c r="T15" i="27"/>
  <c r="T16" i="27"/>
  <c r="T17" i="27"/>
  <c r="T18" i="27"/>
  <c r="T19" i="27"/>
  <c r="T20" i="27"/>
  <c r="T21" i="27"/>
  <c r="T22" i="27"/>
  <c r="T23" i="27"/>
  <c r="T24" i="27"/>
  <c r="T25" i="27"/>
  <c r="T26" i="27"/>
  <c r="T27" i="27"/>
  <c r="T28" i="27"/>
  <c r="T29" i="27"/>
  <c r="T30" i="27"/>
  <c r="T31" i="27"/>
  <c r="T32" i="27"/>
  <c r="T33" i="27"/>
  <c r="T34" i="27"/>
  <c r="T35" i="27"/>
  <c r="T36" i="27"/>
  <c r="T37" i="27"/>
  <c r="T38" i="27"/>
  <c r="T39" i="27"/>
  <c r="T40" i="27"/>
  <c r="T41" i="27"/>
  <c r="T42" i="27"/>
  <c r="T43" i="27"/>
  <c r="T44" i="27"/>
  <c r="T45" i="27"/>
  <c r="T46" i="27"/>
  <c r="T47" i="27"/>
  <c r="T48" i="27"/>
  <c r="T49" i="27"/>
  <c r="T50" i="27"/>
  <c r="T51" i="27"/>
  <c r="T52" i="27"/>
  <c r="T53" i="27"/>
  <c r="T54" i="27"/>
  <c r="T55" i="27"/>
  <c r="T56" i="27"/>
  <c r="T57" i="27"/>
  <c r="T58" i="27"/>
  <c r="T59" i="27"/>
  <c r="T60" i="27"/>
  <c r="T61" i="27"/>
  <c r="T62" i="27"/>
  <c r="T63" i="27"/>
  <c r="T64" i="27"/>
  <c r="T65" i="27"/>
  <c r="T66" i="27"/>
  <c r="T67" i="27"/>
  <c r="T68" i="27"/>
  <c r="T69" i="27"/>
  <c r="T70" i="27"/>
  <c r="T71" i="27"/>
  <c r="T72" i="27"/>
  <c r="T73" i="27"/>
  <c r="T74" i="27"/>
  <c r="T75" i="27"/>
  <c r="T76" i="27"/>
  <c r="T77" i="27"/>
  <c r="T78" i="27"/>
  <c r="T79" i="27"/>
  <c r="T80" i="27"/>
  <c r="T81" i="27"/>
  <c r="T82" i="27"/>
  <c r="T83" i="27"/>
  <c r="T84" i="27"/>
  <c r="T85" i="27"/>
  <c r="T86" i="27"/>
  <c r="T87" i="27"/>
  <c r="T88" i="27"/>
  <c r="T89" i="27"/>
  <c r="T8" i="27"/>
  <c r="T9" i="26"/>
  <c r="T10" i="26"/>
  <c r="T11" i="26"/>
  <c r="T12" i="26"/>
  <c r="T13" i="26"/>
  <c r="T14" i="26"/>
  <c r="T15" i="26"/>
  <c r="T16" i="26"/>
  <c r="T17" i="26"/>
  <c r="T18" i="26"/>
  <c r="T19" i="26"/>
  <c r="T20" i="26"/>
  <c r="T21" i="26"/>
  <c r="T22" i="26"/>
  <c r="T23" i="26"/>
  <c r="T24" i="26"/>
  <c r="T25" i="26"/>
  <c r="T26" i="26"/>
  <c r="T27" i="26"/>
  <c r="T28" i="26"/>
  <c r="T29" i="26"/>
  <c r="T30" i="26"/>
  <c r="T31" i="26"/>
  <c r="T32" i="26"/>
  <c r="T33" i="26"/>
  <c r="T34" i="26"/>
  <c r="T35" i="26"/>
  <c r="T36" i="26"/>
  <c r="T37" i="26"/>
  <c r="T38" i="26"/>
  <c r="T39" i="26"/>
  <c r="T40" i="26"/>
  <c r="T41" i="26"/>
  <c r="T42" i="26"/>
  <c r="T43" i="26"/>
  <c r="T44" i="26"/>
  <c r="T45" i="26"/>
  <c r="T46" i="26"/>
  <c r="T47" i="26"/>
  <c r="T48" i="26"/>
  <c r="T49" i="26"/>
  <c r="T50" i="26"/>
  <c r="T51" i="26"/>
  <c r="T52" i="26"/>
  <c r="T53" i="26"/>
  <c r="T54" i="26"/>
  <c r="T55" i="26"/>
  <c r="T56" i="26"/>
  <c r="T57" i="26"/>
  <c r="T58" i="26"/>
  <c r="T59" i="26"/>
  <c r="T60" i="26"/>
  <c r="T61" i="26"/>
  <c r="T62" i="26"/>
  <c r="T63" i="26"/>
  <c r="T64" i="26"/>
  <c r="T65" i="26"/>
  <c r="T66" i="26"/>
  <c r="T67" i="26"/>
  <c r="T68" i="26"/>
  <c r="T69" i="26"/>
  <c r="T70" i="26"/>
  <c r="T71" i="26"/>
  <c r="T72" i="26"/>
  <c r="T73" i="26"/>
  <c r="T74" i="26"/>
  <c r="T75" i="26"/>
  <c r="T76" i="26"/>
  <c r="T77" i="26"/>
  <c r="T78" i="26"/>
  <c r="T79" i="26"/>
  <c r="T80" i="26"/>
  <c r="T81" i="26"/>
  <c r="T82" i="26"/>
  <c r="T83" i="26"/>
  <c r="T84" i="26"/>
  <c r="T85" i="26"/>
  <c r="T86" i="26"/>
  <c r="T87" i="26"/>
  <c r="T8" i="26"/>
  <c r="T9" i="25"/>
  <c r="T10" i="25"/>
  <c r="T11" i="25"/>
  <c r="T12" i="25"/>
  <c r="T13" i="25"/>
  <c r="T14" i="25"/>
  <c r="T15" i="25"/>
  <c r="T16" i="25"/>
  <c r="T17" i="25"/>
  <c r="T18" i="25"/>
  <c r="T19" i="25"/>
  <c r="T20" i="25"/>
  <c r="T21" i="25"/>
  <c r="T22" i="25"/>
  <c r="T23" i="25"/>
  <c r="T24" i="25"/>
  <c r="T25" i="25"/>
  <c r="T26" i="25"/>
  <c r="T27" i="25"/>
  <c r="T28" i="25"/>
  <c r="T29" i="25"/>
  <c r="T30" i="25"/>
  <c r="T31" i="25"/>
  <c r="T32" i="25"/>
  <c r="T33" i="25"/>
  <c r="T34" i="25"/>
  <c r="T35" i="25"/>
  <c r="T36" i="25"/>
  <c r="T37" i="25"/>
  <c r="T38" i="25"/>
  <c r="T39" i="25"/>
  <c r="T40" i="25"/>
  <c r="T41" i="25"/>
  <c r="T42" i="25"/>
  <c r="T43" i="25"/>
  <c r="T44" i="25"/>
  <c r="T45" i="25"/>
  <c r="T46" i="25"/>
  <c r="T47" i="25"/>
  <c r="T48" i="25"/>
  <c r="T49" i="25"/>
  <c r="T50" i="25"/>
  <c r="T51" i="25"/>
  <c r="T52" i="25"/>
  <c r="T53" i="25"/>
  <c r="T54" i="25"/>
  <c r="T55" i="25"/>
  <c r="T56" i="25"/>
  <c r="T57" i="25"/>
  <c r="T58" i="25"/>
  <c r="T59" i="25"/>
  <c r="T60" i="25"/>
  <c r="T61" i="25"/>
  <c r="T62" i="25"/>
  <c r="T63" i="25"/>
  <c r="T64" i="25"/>
  <c r="T65" i="25"/>
  <c r="T66" i="25"/>
  <c r="T67" i="25"/>
  <c r="T68" i="25"/>
  <c r="T69" i="25"/>
  <c r="T70" i="25"/>
  <c r="T71" i="25"/>
  <c r="T72" i="25"/>
  <c r="T73" i="25"/>
  <c r="T74" i="25"/>
  <c r="T75" i="25"/>
  <c r="T76" i="25"/>
  <c r="T77" i="25"/>
  <c r="T78" i="25"/>
  <c r="T79" i="25"/>
  <c r="T80" i="25"/>
  <c r="T81" i="25"/>
  <c r="T82" i="25"/>
  <c r="T83" i="25"/>
  <c r="T84" i="25"/>
  <c r="T8" i="25"/>
  <c r="T9" i="13"/>
  <c r="T10" i="13"/>
  <c r="T11" i="13"/>
  <c r="T12" i="13"/>
  <c r="T13" i="13"/>
  <c r="T14" i="13"/>
  <c r="T15" i="13"/>
  <c r="T16" i="13"/>
  <c r="T17" i="13"/>
  <c r="T18" i="13"/>
  <c r="T19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2" i="13"/>
  <c r="T33" i="13"/>
  <c r="T34" i="13"/>
  <c r="T35" i="13"/>
  <c r="T36" i="13"/>
  <c r="T37" i="13"/>
  <c r="T38" i="13"/>
  <c r="T39" i="13"/>
  <c r="T40" i="13"/>
  <c r="T41" i="13"/>
  <c r="T42" i="13"/>
  <c r="T43" i="13"/>
  <c r="T44" i="13"/>
  <c r="T45" i="13"/>
  <c r="T46" i="13"/>
  <c r="T47" i="13"/>
  <c r="T48" i="13"/>
  <c r="T49" i="13"/>
  <c r="T50" i="13"/>
  <c r="T51" i="13"/>
  <c r="T52" i="13"/>
  <c r="T53" i="13"/>
  <c r="T54" i="13"/>
  <c r="T55" i="13"/>
  <c r="T56" i="13"/>
  <c r="T57" i="13"/>
  <c r="T58" i="13"/>
  <c r="T59" i="13"/>
  <c r="T60" i="13"/>
  <c r="T61" i="13"/>
  <c r="T62" i="13"/>
  <c r="T63" i="13"/>
  <c r="T64" i="13"/>
  <c r="T65" i="13"/>
  <c r="T66" i="13"/>
  <c r="T67" i="13"/>
  <c r="T68" i="13"/>
  <c r="T69" i="13"/>
  <c r="T70" i="13"/>
  <c r="T71" i="13"/>
  <c r="T72" i="13"/>
  <c r="T73" i="13"/>
  <c r="T74" i="13"/>
  <c r="T75" i="13"/>
  <c r="T76" i="13"/>
  <c r="T77" i="13"/>
  <c r="T78" i="13"/>
  <c r="T79" i="13"/>
  <c r="T80" i="13"/>
  <c r="T81" i="13"/>
  <c r="T82" i="13"/>
  <c r="T83" i="13"/>
  <c r="T84" i="13"/>
  <c r="T85" i="13"/>
  <c r="T86" i="13"/>
  <c r="T87" i="13"/>
  <c r="T8" i="13"/>
  <c r="S8" i="13" l="1"/>
  <c r="S8" i="26"/>
  <c r="S8" i="28"/>
  <c r="S9" i="29"/>
  <c r="S10" i="29"/>
  <c r="S11" i="29"/>
  <c r="S12" i="29"/>
  <c r="S13" i="29"/>
  <c r="S14" i="29"/>
  <c r="S15" i="29"/>
  <c r="S16" i="29"/>
  <c r="S17" i="29"/>
  <c r="S18" i="29"/>
  <c r="S19" i="29"/>
  <c r="S20" i="29"/>
  <c r="S21" i="29"/>
  <c r="S22" i="29"/>
  <c r="S23" i="29"/>
  <c r="S24" i="29"/>
  <c r="S25" i="29"/>
  <c r="S26" i="29"/>
  <c r="S27" i="29"/>
  <c r="S28" i="29"/>
  <c r="S29" i="29"/>
  <c r="S30" i="29"/>
  <c r="S31" i="29"/>
  <c r="S32" i="29"/>
  <c r="S33" i="29"/>
  <c r="S34" i="29"/>
  <c r="S35" i="29"/>
  <c r="S36" i="29"/>
  <c r="S37" i="29"/>
  <c r="S38" i="29"/>
  <c r="S39" i="29"/>
  <c r="S40" i="29"/>
  <c r="S41" i="29"/>
  <c r="S42" i="29"/>
  <c r="S43" i="29"/>
  <c r="S44" i="29"/>
  <c r="S45" i="29"/>
  <c r="S46" i="29"/>
  <c r="S47" i="29"/>
  <c r="S48" i="29"/>
  <c r="S49" i="29"/>
  <c r="S50" i="29"/>
  <c r="S51" i="29"/>
  <c r="S52" i="29"/>
  <c r="S53" i="29"/>
  <c r="S54" i="29"/>
  <c r="S55" i="29"/>
  <c r="S56" i="29"/>
  <c r="S57" i="29"/>
  <c r="S58" i="29"/>
  <c r="S59" i="29"/>
  <c r="S60" i="29"/>
  <c r="S61" i="29"/>
  <c r="S62" i="29"/>
  <c r="S63" i="29"/>
  <c r="S64" i="29"/>
  <c r="S65" i="29"/>
  <c r="S66" i="29"/>
  <c r="S67" i="29"/>
  <c r="S68" i="29"/>
  <c r="S69" i="29"/>
  <c r="S70" i="29"/>
  <c r="S71" i="29"/>
  <c r="S72" i="29"/>
  <c r="S73" i="29"/>
  <c r="S74" i="29"/>
  <c r="S75" i="29"/>
  <c r="S76" i="29"/>
  <c r="S8" i="29"/>
  <c r="S8" i="30"/>
  <c r="S8" i="31"/>
  <c r="K8" i="31" l="1"/>
  <c r="V8" i="31"/>
  <c r="K8" i="13" l="1"/>
  <c r="V8" i="13"/>
  <c r="K9" i="31" l="1"/>
  <c r="K10" i="31"/>
  <c r="K11" i="31"/>
  <c r="K12" i="31"/>
  <c r="K13" i="31"/>
  <c r="K14" i="31"/>
  <c r="K15" i="31"/>
  <c r="K16" i="31"/>
  <c r="K17" i="31"/>
  <c r="K18" i="31"/>
  <c r="K19" i="31"/>
  <c r="K20" i="31"/>
  <c r="K21" i="31"/>
  <c r="K22" i="31"/>
  <c r="K23" i="31"/>
  <c r="K24" i="31"/>
  <c r="K25" i="31"/>
  <c r="K26" i="31"/>
  <c r="K27" i="31"/>
  <c r="K28" i="31"/>
  <c r="K29" i="31"/>
  <c r="K30" i="31"/>
  <c r="K31" i="31"/>
  <c r="K32" i="31"/>
  <c r="K33" i="31"/>
  <c r="K34" i="31"/>
  <c r="K35" i="31"/>
  <c r="K36" i="31"/>
  <c r="K37" i="31"/>
  <c r="K38" i="31"/>
  <c r="K39" i="31"/>
  <c r="K40" i="31"/>
  <c r="K41" i="31"/>
  <c r="K42" i="31"/>
  <c r="K43" i="31"/>
  <c r="K44" i="31"/>
  <c r="K45" i="31"/>
  <c r="K46" i="31"/>
  <c r="K47" i="31"/>
  <c r="K48" i="31"/>
  <c r="K49" i="31"/>
  <c r="K50" i="31"/>
  <c r="K51" i="31"/>
  <c r="K52" i="31"/>
  <c r="K53" i="31"/>
  <c r="K54" i="31"/>
  <c r="K55" i="31"/>
  <c r="K56" i="31"/>
  <c r="K57" i="31"/>
  <c r="K58" i="31"/>
  <c r="K59" i="31"/>
  <c r="K60" i="31"/>
  <c r="K61" i="31"/>
  <c r="K62" i="31"/>
  <c r="K63" i="31"/>
  <c r="K64" i="31"/>
  <c r="K65" i="31"/>
  <c r="K66" i="31"/>
  <c r="K67" i="31"/>
  <c r="K68" i="31"/>
  <c r="K69" i="31"/>
  <c r="K70" i="31"/>
  <c r="K71" i="31"/>
  <c r="K72" i="31"/>
  <c r="K73" i="31"/>
  <c r="K74" i="31"/>
  <c r="K75" i="31"/>
  <c r="K76" i="31"/>
  <c r="K77" i="31"/>
  <c r="K78" i="31"/>
  <c r="K79" i="31"/>
  <c r="K80" i="31"/>
  <c r="K81" i="31"/>
  <c r="K82" i="31"/>
  <c r="K83" i="31"/>
  <c r="K84" i="31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K66" i="30"/>
  <c r="K67" i="30"/>
  <c r="K68" i="30"/>
  <c r="K69" i="30"/>
  <c r="K70" i="30"/>
  <c r="K71" i="30"/>
  <c r="K72" i="30"/>
  <c r="K73" i="30"/>
  <c r="K74" i="30"/>
  <c r="K75" i="30"/>
  <c r="K76" i="30"/>
  <c r="K77" i="30"/>
  <c r="K78" i="30"/>
  <c r="K79" i="30"/>
  <c r="K80" i="30"/>
  <c r="K81" i="30"/>
  <c r="K82" i="30"/>
  <c r="K83" i="30"/>
  <c r="K84" i="30"/>
  <c r="K85" i="30"/>
  <c r="K86" i="30"/>
  <c r="K87" i="30"/>
  <c r="K8" i="29"/>
  <c r="V9" i="30"/>
  <c r="V10" i="30"/>
  <c r="V11" i="30"/>
  <c r="V12" i="30"/>
  <c r="V13" i="30"/>
  <c r="V14" i="30"/>
  <c r="V15" i="30"/>
  <c r="V16" i="30"/>
  <c r="V17" i="30"/>
  <c r="V18" i="30"/>
  <c r="V19" i="30"/>
  <c r="V20" i="30"/>
  <c r="V21" i="30"/>
  <c r="V22" i="30"/>
  <c r="V23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36" i="30"/>
  <c r="V37" i="30"/>
  <c r="V38" i="30"/>
  <c r="V39" i="30"/>
  <c r="V40" i="30"/>
  <c r="V41" i="30"/>
  <c r="V42" i="30"/>
  <c r="V43" i="30"/>
  <c r="V44" i="30"/>
  <c r="V45" i="30"/>
  <c r="V46" i="30"/>
  <c r="V47" i="30"/>
  <c r="V48" i="30"/>
  <c r="V49" i="30"/>
  <c r="V50" i="30"/>
  <c r="V51" i="30"/>
  <c r="V52" i="30"/>
  <c r="V53" i="30"/>
  <c r="V54" i="30"/>
  <c r="V55" i="30"/>
  <c r="V56" i="30"/>
  <c r="V57" i="30"/>
  <c r="V58" i="30"/>
  <c r="V59" i="30"/>
  <c r="V60" i="30"/>
  <c r="V61" i="30"/>
  <c r="V62" i="30"/>
  <c r="V63" i="30"/>
  <c r="V64" i="30"/>
  <c r="V65" i="30"/>
  <c r="V66" i="30"/>
  <c r="V67" i="30"/>
  <c r="V68" i="30"/>
  <c r="V69" i="30"/>
  <c r="V70" i="30"/>
  <c r="V71" i="30"/>
  <c r="V72" i="30"/>
  <c r="V73" i="30"/>
  <c r="V74" i="30"/>
  <c r="V75" i="30"/>
  <c r="V76" i="30"/>
  <c r="V77" i="30"/>
  <c r="V78" i="30"/>
  <c r="V79" i="30"/>
  <c r="V80" i="30"/>
  <c r="V81" i="30"/>
  <c r="V82" i="30"/>
  <c r="V83" i="30"/>
  <c r="V84" i="30"/>
  <c r="V85" i="30"/>
  <c r="V86" i="30"/>
  <c r="V87" i="30"/>
  <c r="V9" i="31"/>
  <c r="V10" i="31"/>
  <c r="V11" i="31"/>
  <c r="V12" i="31"/>
  <c r="V13" i="31"/>
  <c r="V14" i="31"/>
  <c r="V15" i="31"/>
  <c r="V16" i="31"/>
  <c r="V17" i="31"/>
  <c r="V18" i="31"/>
  <c r="V19" i="31"/>
  <c r="V20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47" i="31"/>
  <c r="V48" i="31"/>
  <c r="V49" i="31"/>
  <c r="V50" i="31"/>
  <c r="V51" i="31"/>
  <c r="V52" i="31"/>
  <c r="V53" i="31"/>
  <c r="V54" i="31"/>
  <c r="V55" i="31"/>
  <c r="V56" i="31"/>
  <c r="V57" i="31"/>
  <c r="V58" i="31"/>
  <c r="V59" i="31"/>
  <c r="V60" i="31"/>
  <c r="V61" i="31"/>
  <c r="V62" i="31"/>
  <c r="V63" i="31"/>
  <c r="V64" i="31"/>
  <c r="V65" i="31"/>
  <c r="V66" i="31"/>
  <c r="V67" i="31"/>
  <c r="V68" i="31"/>
  <c r="V69" i="31"/>
  <c r="V70" i="31"/>
  <c r="V71" i="31"/>
  <c r="V72" i="31"/>
  <c r="V73" i="31"/>
  <c r="V74" i="31"/>
  <c r="V75" i="31"/>
  <c r="V76" i="31"/>
  <c r="V77" i="31"/>
  <c r="V78" i="31"/>
  <c r="V79" i="31"/>
  <c r="V80" i="31"/>
  <c r="V81" i="31"/>
  <c r="V82" i="31"/>
  <c r="V83" i="31"/>
  <c r="V84" i="31"/>
  <c r="V8" i="30"/>
  <c r="V9" i="29"/>
  <c r="V10" i="29"/>
  <c r="K10" i="29" s="1"/>
  <c r="V11" i="29"/>
  <c r="V12" i="29"/>
  <c r="K12" i="29" s="1"/>
  <c r="V13" i="29"/>
  <c r="V14" i="29"/>
  <c r="K14" i="29" s="1"/>
  <c r="V15" i="29"/>
  <c r="V16" i="29"/>
  <c r="K16" i="29" s="1"/>
  <c r="V17" i="29"/>
  <c r="V18" i="29"/>
  <c r="K18" i="29" s="1"/>
  <c r="V19" i="29"/>
  <c r="V20" i="29"/>
  <c r="K20" i="29" s="1"/>
  <c r="V21" i="29"/>
  <c r="V22" i="29"/>
  <c r="K22" i="29" s="1"/>
  <c r="V23" i="29"/>
  <c r="V24" i="29"/>
  <c r="K24" i="29" s="1"/>
  <c r="V25" i="29"/>
  <c r="V26" i="29"/>
  <c r="K26" i="29" s="1"/>
  <c r="V27" i="29"/>
  <c r="V28" i="29"/>
  <c r="K28" i="29" s="1"/>
  <c r="V29" i="29"/>
  <c r="V30" i="29"/>
  <c r="K30" i="29" s="1"/>
  <c r="V31" i="29"/>
  <c r="V32" i="29"/>
  <c r="K32" i="29" s="1"/>
  <c r="V33" i="29"/>
  <c r="V34" i="29"/>
  <c r="K34" i="29" s="1"/>
  <c r="V35" i="29"/>
  <c r="V36" i="29"/>
  <c r="K36" i="29" s="1"/>
  <c r="V37" i="29"/>
  <c r="V38" i="29"/>
  <c r="K38" i="29" s="1"/>
  <c r="V39" i="29"/>
  <c r="V40" i="29"/>
  <c r="K40" i="29" s="1"/>
  <c r="V41" i="29"/>
  <c r="V42" i="29"/>
  <c r="K42" i="29" s="1"/>
  <c r="V43" i="29"/>
  <c r="V44" i="29"/>
  <c r="K44" i="29" s="1"/>
  <c r="V45" i="29"/>
  <c r="V46" i="29"/>
  <c r="K46" i="29" s="1"/>
  <c r="V47" i="29"/>
  <c r="V48" i="29"/>
  <c r="K48" i="29" s="1"/>
  <c r="V49" i="29"/>
  <c r="V50" i="29"/>
  <c r="K50" i="29" s="1"/>
  <c r="V51" i="29"/>
  <c r="V52" i="29"/>
  <c r="K52" i="29" s="1"/>
  <c r="V53" i="29"/>
  <c r="V54" i="29"/>
  <c r="K54" i="29" s="1"/>
  <c r="V55" i="29"/>
  <c r="V56" i="29"/>
  <c r="K56" i="29" s="1"/>
  <c r="V57" i="29"/>
  <c r="V58" i="29"/>
  <c r="K58" i="29" s="1"/>
  <c r="V59" i="29"/>
  <c r="V60" i="29"/>
  <c r="K60" i="29" s="1"/>
  <c r="V61" i="29"/>
  <c r="V62" i="29"/>
  <c r="K62" i="29" s="1"/>
  <c r="V63" i="29"/>
  <c r="V64" i="29"/>
  <c r="K64" i="29" s="1"/>
  <c r="V65" i="29"/>
  <c r="V66" i="29"/>
  <c r="K66" i="29" s="1"/>
  <c r="V67" i="29"/>
  <c r="V68" i="29"/>
  <c r="K68" i="29" s="1"/>
  <c r="V69" i="29"/>
  <c r="V70" i="29"/>
  <c r="K70" i="29" s="1"/>
  <c r="V71" i="29"/>
  <c r="V72" i="29"/>
  <c r="K72" i="29" s="1"/>
  <c r="V73" i="29"/>
  <c r="V74" i="29"/>
  <c r="K74" i="29" s="1"/>
  <c r="V75" i="29"/>
  <c r="V76" i="29"/>
  <c r="K76" i="29" s="1"/>
  <c r="V8" i="29"/>
  <c r="V8" i="28"/>
  <c r="V9" i="28"/>
  <c r="V10" i="28"/>
  <c r="V11" i="28"/>
  <c r="V12" i="28"/>
  <c r="V13" i="28"/>
  <c r="V14" i="28"/>
  <c r="V15" i="28"/>
  <c r="V16" i="28"/>
  <c r="V17" i="28"/>
  <c r="V18" i="28"/>
  <c r="V19" i="28"/>
  <c r="V20" i="28"/>
  <c r="V21" i="28"/>
  <c r="V22" i="28"/>
  <c r="V23" i="28"/>
  <c r="V24" i="28"/>
  <c r="V25" i="28"/>
  <c r="V26" i="28"/>
  <c r="V27" i="28"/>
  <c r="V28" i="28"/>
  <c r="V29" i="28"/>
  <c r="V30" i="28"/>
  <c r="V31" i="28"/>
  <c r="V32" i="28"/>
  <c r="V33" i="28"/>
  <c r="V34" i="28"/>
  <c r="V35" i="28"/>
  <c r="V36" i="28"/>
  <c r="V37" i="28"/>
  <c r="V38" i="28"/>
  <c r="V39" i="28"/>
  <c r="V40" i="28"/>
  <c r="V41" i="28"/>
  <c r="V42" i="28"/>
  <c r="V43" i="28"/>
  <c r="V44" i="28"/>
  <c r="V45" i="28"/>
  <c r="V46" i="28"/>
  <c r="V47" i="28"/>
  <c r="V48" i="28"/>
  <c r="V49" i="28"/>
  <c r="V50" i="28"/>
  <c r="V51" i="28"/>
  <c r="V52" i="28"/>
  <c r="V53" i="28"/>
  <c r="V54" i="28"/>
  <c r="V55" i="28"/>
  <c r="V56" i="28"/>
  <c r="V57" i="28"/>
  <c r="V58" i="28"/>
  <c r="V59" i="28"/>
  <c r="V60" i="28"/>
  <c r="V61" i="28"/>
  <c r="V62" i="28"/>
  <c r="V63" i="28"/>
  <c r="V64" i="28"/>
  <c r="V65" i="28"/>
  <c r="V66" i="28"/>
  <c r="V67" i="28"/>
  <c r="V68" i="28"/>
  <c r="V8" i="27"/>
  <c r="V9" i="27"/>
  <c r="V10" i="27"/>
  <c r="V11" i="27"/>
  <c r="V12" i="27"/>
  <c r="V13" i="27"/>
  <c r="V14" i="27"/>
  <c r="V15" i="27"/>
  <c r="V16" i="27"/>
  <c r="V17" i="27"/>
  <c r="V18" i="27"/>
  <c r="V19" i="27"/>
  <c r="V20" i="27"/>
  <c r="V21" i="27"/>
  <c r="V22" i="27"/>
  <c r="V23" i="27"/>
  <c r="V24" i="27"/>
  <c r="V25" i="27"/>
  <c r="V26" i="27"/>
  <c r="V27" i="27"/>
  <c r="V28" i="27"/>
  <c r="V29" i="27"/>
  <c r="V30" i="27"/>
  <c r="V31" i="27"/>
  <c r="V32" i="27"/>
  <c r="V33" i="27"/>
  <c r="V34" i="27"/>
  <c r="V35" i="27"/>
  <c r="V36" i="27"/>
  <c r="V37" i="27"/>
  <c r="V38" i="27"/>
  <c r="V39" i="27"/>
  <c r="V40" i="27"/>
  <c r="V41" i="27"/>
  <c r="V42" i="27"/>
  <c r="V43" i="27"/>
  <c r="V44" i="27"/>
  <c r="V45" i="27"/>
  <c r="V46" i="27"/>
  <c r="V47" i="27"/>
  <c r="V48" i="27"/>
  <c r="V49" i="27"/>
  <c r="V50" i="27"/>
  <c r="V51" i="27"/>
  <c r="V52" i="27"/>
  <c r="V53" i="27"/>
  <c r="V54" i="27"/>
  <c r="V55" i="27"/>
  <c r="V56" i="27"/>
  <c r="V57" i="27"/>
  <c r="V58" i="27"/>
  <c r="V59" i="27"/>
  <c r="V60" i="27"/>
  <c r="V61" i="27"/>
  <c r="V62" i="27"/>
  <c r="V63" i="27"/>
  <c r="V64" i="27"/>
  <c r="V65" i="27"/>
  <c r="V66" i="27"/>
  <c r="V67" i="27"/>
  <c r="V68" i="27"/>
  <c r="V69" i="27"/>
  <c r="V70" i="27"/>
  <c r="V71" i="27"/>
  <c r="V72" i="27"/>
  <c r="V73" i="27"/>
  <c r="V74" i="27"/>
  <c r="V75" i="27"/>
  <c r="V76" i="27"/>
  <c r="V77" i="27"/>
  <c r="V78" i="27"/>
  <c r="V79" i="27"/>
  <c r="V80" i="27"/>
  <c r="V81" i="27"/>
  <c r="V82" i="27"/>
  <c r="V83" i="27"/>
  <c r="V84" i="27"/>
  <c r="V85" i="27"/>
  <c r="V86" i="27"/>
  <c r="V87" i="27"/>
  <c r="V88" i="27"/>
  <c r="V89" i="27"/>
  <c r="V8" i="26"/>
  <c r="V9" i="26"/>
  <c r="V10" i="26"/>
  <c r="V11" i="26"/>
  <c r="V12" i="26"/>
  <c r="V13" i="26"/>
  <c r="V14" i="26"/>
  <c r="V15" i="26"/>
  <c r="V16" i="26"/>
  <c r="V17" i="26"/>
  <c r="V18" i="26"/>
  <c r="V19" i="26"/>
  <c r="V20" i="26"/>
  <c r="V21" i="26"/>
  <c r="V22" i="26"/>
  <c r="V23" i="26"/>
  <c r="V24" i="26"/>
  <c r="V25" i="26"/>
  <c r="V26" i="26"/>
  <c r="V27" i="26"/>
  <c r="V28" i="26"/>
  <c r="V29" i="26"/>
  <c r="V30" i="26"/>
  <c r="V31" i="26"/>
  <c r="V32" i="26"/>
  <c r="V33" i="26"/>
  <c r="V34" i="26"/>
  <c r="V35" i="26"/>
  <c r="V36" i="26"/>
  <c r="V37" i="26"/>
  <c r="V38" i="26"/>
  <c r="V39" i="26"/>
  <c r="V40" i="26"/>
  <c r="V41" i="26"/>
  <c r="V42" i="26"/>
  <c r="V43" i="26"/>
  <c r="V44" i="26"/>
  <c r="V45" i="26"/>
  <c r="V46" i="26"/>
  <c r="V47" i="26"/>
  <c r="V48" i="26"/>
  <c r="V49" i="26"/>
  <c r="V50" i="26"/>
  <c r="V51" i="26"/>
  <c r="V52" i="26"/>
  <c r="V53" i="26"/>
  <c r="V54" i="26"/>
  <c r="V55" i="26"/>
  <c r="V56" i="26"/>
  <c r="V57" i="26"/>
  <c r="V58" i="26"/>
  <c r="V59" i="26"/>
  <c r="V60" i="26"/>
  <c r="V61" i="26"/>
  <c r="V62" i="26"/>
  <c r="V63" i="26"/>
  <c r="V64" i="26"/>
  <c r="V65" i="26"/>
  <c r="V66" i="26"/>
  <c r="V67" i="26"/>
  <c r="V68" i="26"/>
  <c r="V69" i="26"/>
  <c r="V70" i="26"/>
  <c r="V71" i="26"/>
  <c r="V72" i="26"/>
  <c r="V73" i="26"/>
  <c r="V74" i="26"/>
  <c r="V75" i="26"/>
  <c r="V76" i="26"/>
  <c r="V77" i="26"/>
  <c r="V78" i="26"/>
  <c r="V79" i="26"/>
  <c r="V80" i="26"/>
  <c r="V81" i="26"/>
  <c r="V82" i="26"/>
  <c r="V83" i="26"/>
  <c r="V84" i="26"/>
  <c r="V85" i="26"/>
  <c r="V86" i="26"/>
  <c r="V87" i="26"/>
  <c r="V8" i="25"/>
  <c r="K9" i="29"/>
  <c r="K11" i="29"/>
  <c r="K13" i="29"/>
  <c r="K15" i="29"/>
  <c r="K17" i="29"/>
  <c r="K19" i="29"/>
  <c r="K21" i="29"/>
  <c r="K23" i="29"/>
  <c r="K25" i="29"/>
  <c r="K27" i="29"/>
  <c r="K29" i="29"/>
  <c r="K31" i="29"/>
  <c r="K33" i="29"/>
  <c r="K35" i="29"/>
  <c r="K37" i="29"/>
  <c r="K39" i="29"/>
  <c r="K41" i="29"/>
  <c r="K43" i="29"/>
  <c r="K45" i="29"/>
  <c r="K47" i="29"/>
  <c r="K49" i="29"/>
  <c r="K51" i="29"/>
  <c r="K53" i="29"/>
  <c r="K55" i="29"/>
  <c r="K57" i="29"/>
  <c r="K59" i="29"/>
  <c r="K61" i="29"/>
  <c r="K63" i="29"/>
  <c r="K65" i="29"/>
  <c r="K67" i="29"/>
  <c r="K69" i="29"/>
  <c r="K71" i="29"/>
  <c r="K73" i="29"/>
  <c r="K75" i="29"/>
  <c r="K8" i="25"/>
  <c r="V9" i="25"/>
  <c r="V10" i="25"/>
  <c r="V11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4" i="25"/>
  <c r="V35" i="25"/>
  <c r="V36" i="25"/>
  <c r="V37" i="25"/>
  <c r="V38" i="25"/>
  <c r="V39" i="25"/>
  <c r="V40" i="25"/>
  <c r="V41" i="25"/>
  <c r="V42" i="25"/>
  <c r="V43" i="25"/>
  <c r="V44" i="25"/>
  <c r="V45" i="25"/>
  <c r="V46" i="25"/>
  <c r="V47" i="25"/>
  <c r="V48" i="25"/>
  <c r="V49" i="25"/>
  <c r="V50" i="25"/>
  <c r="V51" i="25"/>
  <c r="V52" i="25"/>
  <c r="V53" i="25"/>
  <c r="V54" i="25"/>
  <c r="V55" i="25"/>
  <c r="V56" i="25"/>
  <c r="V57" i="25"/>
  <c r="V58" i="25"/>
  <c r="V59" i="25"/>
  <c r="V60" i="25"/>
  <c r="V61" i="25"/>
  <c r="V62" i="25"/>
  <c r="V63" i="25"/>
  <c r="V64" i="25"/>
  <c r="V65" i="25"/>
  <c r="V66" i="25"/>
  <c r="V67" i="25"/>
  <c r="V68" i="25"/>
  <c r="V69" i="25"/>
  <c r="V70" i="25"/>
  <c r="V71" i="25"/>
  <c r="V72" i="25"/>
  <c r="V73" i="25"/>
  <c r="V74" i="25"/>
  <c r="V75" i="25"/>
  <c r="V76" i="25"/>
  <c r="V77" i="25"/>
  <c r="V78" i="25"/>
  <c r="V79" i="25"/>
  <c r="V80" i="25"/>
  <c r="V81" i="25"/>
  <c r="V82" i="25"/>
  <c r="V83" i="25"/>
  <c r="V84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9" i="13"/>
  <c r="K10" i="13"/>
  <c r="K11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81" i="13"/>
  <c r="V82" i="13"/>
  <c r="V83" i="13"/>
  <c r="V84" i="13"/>
  <c r="V85" i="13"/>
  <c r="V86" i="13"/>
  <c r="V87" i="13"/>
  <c r="K87" i="26" l="1"/>
  <c r="K86" i="26"/>
  <c r="K85" i="26"/>
  <c r="K84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S8" i="25" l="1"/>
  <c r="K8" i="26" l="1"/>
  <c r="K8" i="27"/>
  <c r="S8" i="27" s="1"/>
  <c r="K13" i="27"/>
  <c r="K51" i="27"/>
  <c r="K20" i="27"/>
  <c r="K43" i="27"/>
  <c r="K21" i="27"/>
  <c r="K89" i="27"/>
  <c r="K79" i="27"/>
  <c r="K44" i="27"/>
  <c r="K40" i="27"/>
  <c r="K68" i="27"/>
  <c r="K58" i="27"/>
  <c r="K28" i="27"/>
  <c r="K37" i="27"/>
  <c r="K35" i="27"/>
  <c r="K34" i="27"/>
  <c r="K54" i="27"/>
  <c r="K49" i="27"/>
  <c r="K67" i="27"/>
  <c r="K42" i="27"/>
  <c r="K65" i="27"/>
  <c r="K48" i="27"/>
  <c r="K55" i="27"/>
  <c r="K26" i="27"/>
  <c r="K41" i="27"/>
  <c r="K32" i="27"/>
  <c r="K53" i="27"/>
  <c r="K9" i="27"/>
  <c r="K62" i="27"/>
  <c r="K27" i="27"/>
  <c r="K81" i="27"/>
  <c r="K30" i="27"/>
  <c r="K87" i="27"/>
  <c r="K73" i="27"/>
  <c r="K39" i="27"/>
  <c r="K45" i="27"/>
  <c r="K86" i="27"/>
  <c r="K47" i="27"/>
  <c r="K19" i="27"/>
  <c r="K83" i="27"/>
  <c r="K50" i="27"/>
  <c r="K71" i="27"/>
  <c r="K24" i="27"/>
  <c r="K74" i="27"/>
  <c r="K15" i="27"/>
  <c r="K60" i="27"/>
  <c r="K82" i="27"/>
  <c r="K12" i="27"/>
  <c r="K31" i="27"/>
  <c r="K52" i="27"/>
  <c r="K78" i="27"/>
  <c r="K29" i="27"/>
  <c r="K63" i="27"/>
  <c r="K22" i="27"/>
  <c r="K14" i="27"/>
  <c r="K11" i="27"/>
  <c r="K33" i="27"/>
  <c r="K66" i="27"/>
  <c r="K18" i="27"/>
  <c r="K57" i="27"/>
  <c r="K38" i="27"/>
  <c r="K36" i="27"/>
  <c r="K69" i="27"/>
  <c r="K77" i="27"/>
  <c r="K23" i="27"/>
  <c r="K75" i="27"/>
  <c r="K10" i="27"/>
  <c r="K72" i="27"/>
  <c r="K25" i="27"/>
  <c r="K88" i="27"/>
  <c r="K46" i="27"/>
  <c r="K61" i="27"/>
  <c r="K59" i="27"/>
  <c r="K64" i="27"/>
  <c r="K16" i="27"/>
  <c r="K17" i="27"/>
  <c r="K70" i="27"/>
  <c r="K85" i="27"/>
  <c r="K80" i="27"/>
  <c r="K56" i="27"/>
  <c r="K84" i="27"/>
  <c r="K76" i="27"/>
  <c r="K8" i="28"/>
  <c r="K62" i="28"/>
  <c r="K25" i="28"/>
  <c r="K57" i="28"/>
  <c r="K53" i="28"/>
  <c r="K27" i="28"/>
  <c r="K23" i="28"/>
  <c r="K49" i="28"/>
  <c r="K18" i="28"/>
  <c r="K40" i="28"/>
  <c r="K39" i="28"/>
  <c r="K17" i="28"/>
  <c r="K19" i="28"/>
  <c r="K45" i="28"/>
  <c r="K15" i="28"/>
  <c r="K65" i="28"/>
  <c r="K24" i="28"/>
  <c r="K29" i="28"/>
  <c r="K9" i="28"/>
  <c r="K67" i="28"/>
  <c r="K58" i="28"/>
  <c r="K11" i="28"/>
  <c r="K54" i="28"/>
  <c r="K32" i="28"/>
  <c r="K48" i="28"/>
  <c r="K10" i="28"/>
  <c r="K63" i="28"/>
  <c r="K50" i="28"/>
  <c r="K35" i="28"/>
  <c r="K14" i="28"/>
  <c r="K51" i="28"/>
  <c r="K20" i="28"/>
  <c r="K38" i="28"/>
  <c r="K43" i="28"/>
  <c r="K30" i="28"/>
  <c r="K21" i="28"/>
  <c r="K46" i="28"/>
  <c r="K47" i="28"/>
  <c r="K26" i="28"/>
  <c r="K60" i="28"/>
  <c r="K42" i="28"/>
  <c r="K37" i="28"/>
  <c r="K55" i="28"/>
  <c r="K61" i="28"/>
  <c r="K12" i="28"/>
  <c r="K41" i="28"/>
  <c r="K13" i="28"/>
  <c r="K68" i="28"/>
  <c r="K33" i="28"/>
  <c r="K59" i="28"/>
  <c r="K22" i="28"/>
  <c r="K66" i="28"/>
  <c r="K34" i="28"/>
  <c r="K16" i="28"/>
  <c r="K44" i="28"/>
  <c r="K36" i="28"/>
  <c r="K28" i="28"/>
  <c r="K64" i="28"/>
  <c r="K56" i="28"/>
  <c r="K52" i="28"/>
  <c r="K31" i="28"/>
</calcChain>
</file>

<file path=xl/comments1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2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C2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HKII 25-26 vẫn xét đrl bt</t>
        </r>
      </text>
    </comment>
    <comment ref="D2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20/7/2026</t>
        </r>
      </text>
    </comment>
    <comment ref="C4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HKI 25-26 vẫn xét đrl bt</t>
        </r>
      </text>
    </comment>
    <comment ref="D4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22/8/2026</t>
        </r>
      </text>
    </comment>
  </commentList>
</comments>
</file>

<file path=xl/comments3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4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5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07/9/2026
HKII 25-26 vẫn xét đrl bình thường</t>
        </r>
      </text>
    </comment>
  </commentList>
</comments>
</file>

<file path=xl/comments6.xml><?xml version="1.0" encoding="utf-8"?>
<comments xmlns="http://schemas.openxmlformats.org/spreadsheetml/2006/main">
  <authors>
    <author>D101-01</author>
    <author>Admin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D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có đơn thôi học 16/3/2026</t>
        </r>
      </text>
    </comment>
    <comment ref="D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CÓ đơn thôi học 16/3/2026</t>
        </r>
      </text>
    </comment>
    <comment ref="D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có đơn thôi học 13/11/2025</t>
        </r>
      </text>
    </comment>
    <comment ref="D6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có đơn thôi học 13/11/2025</t>
        </r>
      </text>
    </comment>
  </commentList>
</comments>
</file>

<file path=xl/comments7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C5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HKII 25-26 vẫn xét đrl bình thường</t>
        </r>
      </text>
    </comment>
    <comment ref="D58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29/6/2026</t>
        </r>
      </text>
    </comment>
  </commentList>
</comments>
</file>

<file path=xl/comments8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C44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HKII n25-26 vẫn xét đrl b.thường</t>
        </r>
      </text>
    </comment>
    <comment ref="D44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09/9/2026</t>
        </r>
      </text>
    </comment>
    <comment ref="C80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HKII 25-26 vẫn xét đrl bt</t>
        </r>
      </text>
    </comment>
    <comment ref="D80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học 08/9/2026</t>
        </r>
      </text>
    </comment>
  </commentList>
</comments>
</file>

<file path=xl/sharedStrings.xml><?xml version="1.0" encoding="utf-8"?>
<sst xmlns="http://schemas.openxmlformats.org/spreadsheetml/2006/main" count="1504" uniqueCount="772">
  <si>
    <t>STT</t>
  </si>
  <si>
    <t>MSSV</t>
  </si>
  <si>
    <t>HỌ VÀ TÊN</t>
  </si>
  <si>
    <t>CHỨC VỤ</t>
  </si>
  <si>
    <t>KẾT QUẢ RÈN LUYỆN</t>
  </si>
  <si>
    <t>HỌC TẬP</t>
  </si>
  <si>
    <t>Phê bình, nhắc nhở</t>
  </si>
  <si>
    <t>Kỷ luật</t>
  </si>
  <si>
    <t>Chấp hành nội quy, quy chế</t>
  </si>
  <si>
    <t>Tham gia hoạt động</t>
  </si>
  <si>
    <t>Ý thức học tập</t>
  </si>
  <si>
    <t>Tổng điểm rèn luyện</t>
  </si>
  <si>
    <t>TB chung học tập (hệ 4.0)</t>
  </si>
  <si>
    <t>Khiển trách</t>
  </si>
  <si>
    <t>Cảnh cáo</t>
  </si>
  <si>
    <t>Đình chỉ 01 năm học</t>
  </si>
  <si>
    <t>Thái độ học tập</t>
  </si>
  <si>
    <t>Kết quả học tập</t>
  </si>
  <si>
    <t>Phúc</t>
  </si>
  <si>
    <t>Anh</t>
  </si>
  <si>
    <t>Ngọc</t>
  </si>
  <si>
    <t>Vy</t>
  </si>
  <si>
    <t>Linh</t>
  </si>
  <si>
    <t>Trang</t>
  </si>
  <si>
    <t>Thành</t>
  </si>
  <si>
    <t>Ngân</t>
  </si>
  <si>
    <t>Uyên</t>
  </si>
  <si>
    <t>Khoa</t>
  </si>
  <si>
    <t>Thư</t>
  </si>
  <si>
    <t>Tiên</t>
  </si>
  <si>
    <t>Nhi</t>
  </si>
  <si>
    <t>Châu</t>
  </si>
  <si>
    <t>Chiến</t>
  </si>
  <si>
    <t>Duyên</t>
  </si>
  <si>
    <t>Dương</t>
  </si>
  <si>
    <t>Đạt</t>
  </si>
  <si>
    <t>Hạnh</t>
  </si>
  <si>
    <t>Huyền</t>
  </si>
  <si>
    <t>Hương</t>
  </si>
  <si>
    <t>Ly</t>
  </si>
  <si>
    <t>Mai</t>
  </si>
  <si>
    <t>My</t>
  </si>
  <si>
    <t>Nguyên</t>
  </si>
  <si>
    <t>Như</t>
  </si>
  <si>
    <t>Phú</t>
  </si>
  <si>
    <t>Quỳnh</t>
  </si>
  <si>
    <t>Tiến</t>
  </si>
  <si>
    <t>Thanh</t>
  </si>
  <si>
    <t>Nguyễn Thị Thanh</t>
  </si>
  <si>
    <t>Thùy</t>
  </si>
  <si>
    <t>Trâm</t>
  </si>
  <si>
    <t>Trân</t>
  </si>
  <si>
    <t>Trúc</t>
  </si>
  <si>
    <t>Trung</t>
  </si>
  <si>
    <t>Nhân</t>
  </si>
  <si>
    <t>GIÁO VIÊN CHỦ NHIỆM</t>
  </si>
  <si>
    <t>BAN CÁN SỰ LỚP</t>
  </si>
  <si>
    <t>Nguyễn Thị Ngọc</t>
  </si>
  <si>
    <t>Tuyền</t>
  </si>
  <si>
    <t>Trường</t>
  </si>
  <si>
    <t>Ý</t>
  </si>
  <si>
    <t>Hiệp</t>
  </si>
  <si>
    <t>Nhựt</t>
  </si>
  <si>
    <t>Phong</t>
  </si>
  <si>
    <t>Trinh</t>
  </si>
  <si>
    <t>Thu</t>
  </si>
  <si>
    <t>Vi</t>
  </si>
  <si>
    <t>Kiệt</t>
  </si>
  <si>
    <t>Nguyễn Thị Thảo</t>
  </si>
  <si>
    <t>Tú</t>
  </si>
  <si>
    <t>Thuận</t>
  </si>
  <si>
    <t xml:space="preserve">Nguyễn Thị Thanh </t>
  </si>
  <si>
    <t>Diễm</t>
  </si>
  <si>
    <t>Diệu</t>
  </si>
  <si>
    <t>Nguyễn Thị Như</t>
  </si>
  <si>
    <t>Trần Nguyễn Phương</t>
  </si>
  <si>
    <t>Xếp loại rèn luyện</t>
  </si>
  <si>
    <t>Xếp loại học tập</t>
  </si>
  <si>
    <r>
      <t xml:space="preserve">GHI CHÚ
</t>
    </r>
    <r>
      <rPr>
        <i/>
        <sz val="11"/>
        <color indexed="8"/>
        <rFont val="Times New Roman"/>
        <family val="1"/>
      </rPr>
      <t>(Ghi rõ nội dung kỷ luật, khen thưởng, thành tích đặc biệt…)</t>
    </r>
  </si>
  <si>
    <t>Lê Anh</t>
  </si>
  <si>
    <t xml:space="preserve">Duy </t>
  </si>
  <si>
    <t>Trần Thị Mỹ</t>
  </si>
  <si>
    <t>Hân</t>
  </si>
  <si>
    <t xml:space="preserve">Nguyễn Anh </t>
  </si>
  <si>
    <t>Loan</t>
  </si>
  <si>
    <t>Nam</t>
  </si>
  <si>
    <t>Quốc</t>
  </si>
  <si>
    <t>Lê Quốc</t>
  </si>
  <si>
    <t>Tươi</t>
  </si>
  <si>
    <t>Lê Trần Như</t>
  </si>
  <si>
    <t>Thực hành nghề nghiệp, sản phẩm học phần hoặc nghiên cứu-Sáng tạo</t>
  </si>
  <si>
    <t>Các hoạt động chính trị - xã hội, văn hóa, văn nghệ, thể thao, tuyên truyền</t>
  </si>
  <si>
    <t>Hoạt động công ích, tình nguyện, công tác xã hội</t>
  </si>
  <si>
    <t>*** Lưu ý:     + Các cột có số thứ tự là (10) (18) (19) (21) đã có công thức tính, KHÔNG NHẬP DỮ LIỆU vào các cột này
                       + KHÔNG XÓA SINH VIÊN ra khỏi danh sách</t>
  </si>
  <si>
    <t>Tham gia công tác</t>
  </si>
  <si>
    <t>Điểm thưởng cho thành tích, đóng góp hoạc giải thưởng</t>
  </si>
  <si>
    <t>Tham gia các hoạt động tập thể</t>
  </si>
  <si>
    <t>Thực hiện vai trò, nhiệm vụ trong tập thể lớp...</t>
  </si>
  <si>
    <t>Ánh</t>
  </si>
  <si>
    <t>Chi</t>
  </si>
  <si>
    <t>Dung</t>
  </si>
  <si>
    <t>Lê Thị Thùy</t>
  </si>
  <si>
    <t>Giang</t>
  </si>
  <si>
    <t>Hậu</t>
  </si>
  <si>
    <t>Hoa</t>
  </si>
  <si>
    <t>Khang</t>
  </si>
  <si>
    <t>Lê Thùy</t>
  </si>
  <si>
    <t>Phan Thị Thanh</t>
  </si>
  <si>
    <t>Mẫn</t>
  </si>
  <si>
    <t>Minh</t>
  </si>
  <si>
    <t>Mỹ</t>
  </si>
  <si>
    <t>Nguyễn Quỳnh</t>
  </si>
  <si>
    <t>Nga</t>
  </si>
  <si>
    <t>Nguyễn Thành</t>
  </si>
  <si>
    <t>Nguyễn Ngọc</t>
  </si>
  <si>
    <t>Nhung</t>
  </si>
  <si>
    <t>Lê Nguyễn Thanh</t>
  </si>
  <si>
    <t>Phượng</t>
  </si>
  <si>
    <t>Thúy</t>
  </si>
  <si>
    <t>Thủy</t>
  </si>
  <si>
    <t>Lê Đức</t>
  </si>
  <si>
    <t>Tuấn</t>
  </si>
  <si>
    <t xml:space="preserve">Nguyễn Thị Kim </t>
  </si>
  <si>
    <t>Tuyến</t>
  </si>
  <si>
    <t>Hưng</t>
  </si>
  <si>
    <t>Vân</t>
  </si>
  <si>
    <t>Yến</t>
  </si>
  <si>
    <t>Huỳnh Thị Kim</t>
  </si>
  <si>
    <t>Thảo</t>
  </si>
  <si>
    <t xml:space="preserve">Lê Hồng </t>
  </si>
  <si>
    <t>Hào</t>
  </si>
  <si>
    <t>Nguyễn Thị Thu</t>
  </si>
  <si>
    <t>Hiếu</t>
  </si>
  <si>
    <t>Hoàng</t>
  </si>
  <si>
    <t>Hùng</t>
  </si>
  <si>
    <t>Huy</t>
  </si>
  <si>
    <t>Huỳnh</t>
  </si>
  <si>
    <t>Nguyễn Duy</t>
  </si>
  <si>
    <t>Kiên</t>
  </si>
  <si>
    <t>Lan</t>
  </si>
  <si>
    <t>Bảo</t>
  </si>
  <si>
    <t>Phạm Thị Khánh</t>
  </si>
  <si>
    <t>Nghi</t>
  </si>
  <si>
    <t>Phát</t>
  </si>
  <si>
    <t>Quyền</t>
  </si>
  <si>
    <t>Sơn</t>
  </si>
  <si>
    <t>Trần Thị Kim</t>
  </si>
  <si>
    <t>Thi</t>
  </si>
  <si>
    <t>Tuyết</t>
  </si>
  <si>
    <t>Quân</t>
  </si>
  <si>
    <t>Hải</t>
  </si>
  <si>
    <t xml:space="preserve">Nguyễn </t>
  </si>
  <si>
    <t>An</t>
  </si>
  <si>
    <t>Nguyễn Tiểu</t>
  </si>
  <si>
    <t>Phạm Minh</t>
  </si>
  <si>
    <t>Duy</t>
  </si>
  <si>
    <t>Hà</t>
  </si>
  <si>
    <t>Nguyễn Thái</t>
  </si>
  <si>
    <t>Hòa</t>
  </si>
  <si>
    <t>Hồng</t>
  </si>
  <si>
    <t>Khánh</t>
  </si>
  <si>
    <t>Lợi</t>
  </si>
  <si>
    <t>Nghĩa</t>
  </si>
  <si>
    <t>Ni</t>
  </si>
  <si>
    <t>Vũ</t>
  </si>
  <si>
    <t>Quyên</t>
  </si>
  <si>
    <t>Sang</t>
  </si>
  <si>
    <t>Thắm</t>
  </si>
  <si>
    <t>Thiện</t>
  </si>
  <si>
    <t>Nguyễn Hoàng Bảo</t>
  </si>
  <si>
    <t>Nguyễn Thị Phương</t>
  </si>
  <si>
    <t xml:space="preserve">Nguyễn Thị Như </t>
  </si>
  <si>
    <t>KHOA CÔNG NGHỆ TRUYỀN THÔNG</t>
  </si>
  <si>
    <t>Trần Ngọc Quỳnh</t>
  </si>
  <si>
    <t>Phương</t>
  </si>
  <si>
    <t>Bình</t>
  </si>
  <si>
    <t>Đức</t>
  </si>
  <si>
    <t>Nguyễn Thị Hồng</t>
  </si>
  <si>
    <t>Gia</t>
  </si>
  <si>
    <t>Trần Ngọc</t>
  </si>
  <si>
    <t xml:space="preserve">Lê Ngọc </t>
  </si>
  <si>
    <t>Trần Thế</t>
  </si>
  <si>
    <t>Hiển</t>
  </si>
  <si>
    <t>Lệ</t>
  </si>
  <si>
    <t>Phạm Ngọc</t>
  </si>
  <si>
    <t>Nhã</t>
  </si>
  <si>
    <t>Sáng</t>
  </si>
  <si>
    <t>Thăng</t>
  </si>
  <si>
    <t>Thơ</t>
  </si>
  <si>
    <t>Thy</t>
  </si>
  <si>
    <t>Bùi Thị Ngọc</t>
  </si>
  <si>
    <t xml:space="preserve">Lê Bá </t>
  </si>
  <si>
    <t>Trần Thị Cẩm</t>
  </si>
  <si>
    <t>Nguyễn Thị Thúy</t>
  </si>
  <si>
    <t>Vinh</t>
  </si>
  <si>
    <t>Nguyễn Văn</t>
  </si>
  <si>
    <t>Bùi Minh</t>
  </si>
  <si>
    <t>Nguyễn Thùy</t>
  </si>
  <si>
    <t>Phạm Thị Thu</t>
  </si>
  <si>
    <t>Hiền</t>
  </si>
  <si>
    <t>Nguyễn Thanh</t>
  </si>
  <si>
    <t>Tâm</t>
  </si>
  <si>
    <t>Thắng</t>
  </si>
  <si>
    <t>Nguyễn Thị Mỹ</t>
  </si>
  <si>
    <t xml:space="preserve">Nguyễn Thị Mỹ </t>
  </si>
  <si>
    <t>Đỗ Thanh</t>
  </si>
  <si>
    <t>Tùng</t>
  </si>
  <si>
    <t xml:space="preserve">Vi </t>
  </si>
  <si>
    <t>Lâm</t>
  </si>
  <si>
    <t>Danh</t>
  </si>
  <si>
    <t>Định</t>
  </si>
  <si>
    <t xml:space="preserve">Nguyễn Thanh </t>
  </si>
  <si>
    <t>Khanh</t>
  </si>
  <si>
    <t>Nguyễn Trí</t>
  </si>
  <si>
    <t>Trần Đức</t>
  </si>
  <si>
    <t>Tấn</t>
  </si>
  <si>
    <t>Tính</t>
  </si>
  <si>
    <t>Nguyễn Huỳnh Thúy</t>
  </si>
  <si>
    <t>Việt</t>
  </si>
  <si>
    <t>Long</t>
  </si>
  <si>
    <t>Thịnh</t>
  </si>
  <si>
    <t>Diệp</t>
  </si>
  <si>
    <t>Nguyễn Thị Quỳnh</t>
  </si>
  <si>
    <t>Hằng</t>
  </si>
  <si>
    <t>Khôi</t>
  </si>
  <si>
    <t>Lực</t>
  </si>
  <si>
    <t>Nguyễn Thị Trúc</t>
  </si>
  <si>
    <t>Nguyễn Thảo</t>
  </si>
  <si>
    <t>Tường</t>
  </si>
  <si>
    <t>Vĩnh</t>
  </si>
  <si>
    <t>Thiên</t>
  </si>
  <si>
    <t>KHOA KINH TẾ - TRUYỀN THÔNG</t>
  </si>
  <si>
    <t xml:space="preserve">Nguyễn Thị Ánh </t>
  </si>
  <si>
    <t xml:space="preserve">An </t>
  </si>
  <si>
    <t>Võ Minh</t>
  </si>
  <si>
    <t>Lê Hậu</t>
  </si>
  <si>
    <t>Lê Minh</t>
  </si>
  <si>
    <t xml:space="preserve">Hồ Thị Kim </t>
  </si>
  <si>
    <t>Kiều</t>
  </si>
  <si>
    <t xml:space="preserve">Nguyễn Thị Kiều </t>
  </si>
  <si>
    <t xml:space="preserve">Nguyễn Ngọc </t>
  </si>
  <si>
    <t>Trần Thị Tuyết</t>
  </si>
  <si>
    <t>Tiền</t>
  </si>
  <si>
    <t>Hà Thị Bích</t>
  </si>
  <si>
    <t>Trí</t>
  </si>
  <si>
    <t>Nguyễn Tấn</t>
  </si>
  <si>
    <t>Trọng</t>
  </si>
  <si>
    <t xml:space="preserve">Phan Thị Mỹ </t>
  </si>
  <si>
    <t>Phạm Thị</t>
  </si>
  <si>
    <t>Nguyễn Ngọc Như</t>
  </si>
  <si>
    <t>Nguyễn Thị Yến</t>
  </si>
  <si>
    <t xml:space="preserve">Nguyễn Thị </t>
  </si>
  <si>
    <t>Hà Thanh</t>
  </si>
  <si>
    <t>Lê Phương</t>
  </si>
  <si>
    <t>Trần Thị Quỳnh</t>
  </si>
  <si>
    <t>Phan Thị Thùy</t>
  </si>
  <si>
    <t xml:space="preserve">Nguyễn Thị Ngọc </t>
  </si>
  <si>
    <t>Nguyễn Hữu</t>
  </si>
  <si>
    <t>Nguyễn Hoàng Phương</t>
  </si>
  <si>
    <t>BẢNG TỔNG HỢP KẾT QUẢ RÈN LUYỆN - LỚP 25CĐBC1</t>
  </si>
  <si>
    <t>BẢNG TỔNG HỢP KẾT QUẢ RÈN LUYỆN - LỚP 25CĐBC2</t>
  </si>
  <si>
    <t>BẢNG TỔNG HỢP KẾT QUẢ RÈN LUYỆN - LỚP 25CĐTT1</t>
  </si>
  <si>
    <t>BẢNG TỔNG HỢP KẾT QUẢ RÈN LUYỆN - LỚP 25CĐTT2</t>
  </si>
  <si>
    <t>BẢNG TỔNG HỢP KẾT QUẢ RÈN LUYỆN - LỚP 25CĐĐH</t>
  </si>
  <si>
    <t>BẢNG TỔNG HỢP KẾT QUẢ RÈN LUYỆN - LỚP 25CĐQP</t>
  </si>
  <si>
    <t>BẢNG TỔNG HỢP KẾT QUẢ RÈN LUYỆN - LỚP 25CĐPR1</t>
  </si>
  <si>
    <t>BẢNG TỔNG HỢP KẾT QUẢ RÈN LUYỆN - LỚP 25CĐPR2</t>
  </si>
  <si>
    <t xml:space="preserve">Nguyễn Kim </t>
  </si>
  <si>
    <t xml:space="preserve">Trần Thị Mỹ </t>
  </si>
  <si>
    <t xml:space="preserve">Đỗ Trung </t>
  </si>
  <si>
    <t xml:space="preserve">Nguyễn Dương Hoàn </t>
  </si>
  <si>
    <t>Kim</t>
  </si>
  <si>
    <t>Trần Kim</t>
  </si>
  <si>
    <t>Lê Thị Mai</t>
  </si>
  <si>
    <t>Đồng Tấn</t>
  </si>
  <si>
    <t>Trần Minh</t>
  </si>
  <si>
    <t>Ty</t>
  </si>
  <si>
    <t>Vương</t>
  </si>
  <si>
    <t xml:space="preserve">Mai Ngọc Hoàng </t>
  </si>
  <si>
    <t>Lê Nguyễn Mai</t>
  </si>
  <si>
    <t>Dương Nguyễn Liên</t>
  </si>
  <si>
    <t>Khương</t>
  </si>
  <si>
    <t>Nguyễn Quang</t>
  </si>
  <si>
    <t xml:space="preserve">Phan Anh </t>
  </si>
  <si>
    <t>Đài</t>
  </si>
  <si>
    <t xml:space="preserve">Trần Thị Yến </t>
  </si>
  <si>
    <t xml:space="preserve">Trần Nhật </t>
  </si>
  <si>
    <t xml:space="preserve">Kim </t>
  </si>
  <si>
    <t xml:space="preserve">Võ Hoàng </t>
  </si>
  <si>
    <t xml:space="preserve">Lê Bảo </t>
  </si>
  <si>
    <t xml:space="preserve">Trần Đình </t>
  </si>
  <si>
    <t xml:space="preserve">Thân Thị Thanh </t>
  </si>
  <si>
    <t xml:space="preserve">Nguyễn Minh </t>
  </si>
  <si>
    <t>Nguyễn Trọng</t>
  </si>
  <si>
    <t xml:space="preserve">Nguyễn Thành </t>
  </si>
  <si>
    <t>Đào Thị Lan</t>
  </si>
  <si>
    <t xml:space="preserve">Nguyễn Hà Gia </t>
  </si>
  <si>
    <t xml:space="preserve">Vũ Ngọc </t>
  </si>
  <si>
    <t xml:space="preserve">Ngô Thị Ngọc </t>
  </si>
  <si>
    <t>Phan Đức</t>
  </si>
  <si>
    <t xml:space="preserve">Kiều Thị Mỹ </t>
  </si>
  <si>
    <t xml:space="preserve">Võ Thị Trà </t>
  </si>
  <si>
    <t xml:space="preserve">Nguyễn Thị Trường </t>
  </si>
  <si>
    <t xml:space="preserve">Nguyễn Trần Trung </t>
  </si>
  <si>
    <t xml:space="preserve">Đặng Ngọc </t>
  </si>
  <si>
    <t>Hy</t>
  </si>
  <si>
    <t>Ngô Đức</t>
  </si>
  <si>
    <t xml:space="preserve">Phạm Thị Yến </t>
  </si>
  <si>
    <t>Lê Kim</t>
  </si>
  <si>
    <t>Lê Hoàng Ngọc</t>
  </si>
  <si>
    <t xml:space="preserve">Nguyễn Ngọc Gia </t>
  </si>
  <si>
    <t>Nguyễn Hoài</t>
  </si>
  <si>
    <t>Nguyễn Trần Ngân</t>
  </si>
  <si>
    <t>Ngô Nguyên Thanh</t>
  </si>
  <si>
    <t xml:space="preserve">Trần Thanh </t>
  </si>
  <si>
    <t xml:space="preserve">Lê Diệu </t>
  </si>
  <si>
    <t>Trần Thị Thủy</t>
  </si>
  <si>
    <t>Quách Ngọc</t>
  </si>
  <si>
    <t>Tin</t>
  </si>
  <si>
    <t xml:space="preserve">Trần Quốc </t>
  </si>
  <si>
    <t>Tín</t>
  </si>
  <si>
    <t xml:space="preserve">Trần Thị Thùy </t>
  </si>
  <si>
    <t xml:space="preserve">Nguyễn Bảo </t>
  </si>
  <si>
    <t xml:space="preserve">Lâm Nguyễn Ngọc </t>
  </si>
  <si>
    <t xml:space="preserve">Trần Cẩm </t>
  </si>
  <si>
    <t xml:space="preserve">Lê Thị Cẩm </t>
  </si>
  <si>
    <t>Vang</t>
  </si>
  <si>
    <t xml:space="preserve">Đặng Nguyễn Tường </t>
  </si>
  <si>
    <t xml:space="preserve">Huỳnh Cẩm </t>
  </si>
  <si>
    <t>Xuân</t>
  </si>
  <si>
    <t xml:space="preserve">Trần Võ Phi </t>
  </si>
  <si>
    <t xml:space="preserve">Phạm Lê Hoàng </t>
  </si>
  <si>
    <t>QĐ 135 ngay 7/8 /2025 vv cho phép SV thôi học</t>
  </si>
  <si>
    <t>Sv Thôi học QĐ Số 118/QĐ-CĐPTTHII, ngày 08/07/2025 v/v cho phép sv thôi học</t>
  </si>
  <si>
    <t xml:space="preserve">Nguyễn Thị Hoài </t>
  </si>
  <si>
    <t>Võ Long Tiểu</t>
  </si>
  <si>
    <t xml:space="preserve">Cao Tấn </t>
  </si>
  <si>
    <t xml:space="preserve">Võ Trần Thúy </t>
  </si>
  <si>
    <t xml:space="preserve">Huỳnh Ngọc Thanh </t>
  </si>
  <si>
    <t>Lê Nguyễn Tài</t>
  </si>
  <si>
    <t xml:space="preserve">Lê Thanh </t>
  </si>
  <si>
    <t xml:space="preserve">Lê Nhựt </t>
  </si>
  <si>
    <t>Hiên</t>
  </si>
  <si>
    <t>Vũ Vinh</t>
  </si>
  <si>
    <t>Lê Gia</t>
  </si>
  <si>
    <t xml:space="preserve">Mai Hồ Ngọc </t>
  </si>
  <si>
    <t>Khuyên</t>
  </si>
  <si>
    <t>Nguyễn Trần Vĩnh</t>
  </si>
  <si>
    <t xml:space="preserve">Bùi Quang </t>
  </si>
  <si>
    <t xml:space="preserve">Nguyễn Thị Diễm </t>
  </si>
  <si>
    <t>Tạ Thị Diễm</t>
  </si>
  <si>
    <t xml:space="preserve">Lê Huỳnh Diễm </t>
  </si>
  <si>
    <t>Võ Ngọc Yến</t>
  </si>
  <si>
    <t>Lương Thị</t>
  </si>
  <si>
    <t>Nguyễn Minh</t>
  </si>
  <si>
    <t>Thứt</t>
  </si>
  <si>
    <t>Trương Ngọc Minh</t>
  </si>
  <si>
    <t xml:space="preserve">Võ Thị Lan </t>
  </si>
  <si>
    <t xml:space="preserve">Phạm Minh </t>
  </si>
  <si>
    <t>Lê Nguyễn Pha</t>
  </si>
  <si>
    <t xml:space="preserve">Đinh Quang Thái </t>
  </si>
  <si>
    <t xml:space="preserve">Nguyễn Đình </t>
  </si>
  <si>
    <t>Thọ</t>
  </si>
  <si>
    <t>Nguyễn Như Ánh</t>
  </si>
  <si>
    <t xml:space="preserve">Nguyễn Thị Minh </t>
  </si>
  <si>
    <t xml:space="preserve">Đỗ Vũ Khánh </t>
  </si>
  <si>
    <t xml:space="preserve">Hà Mỹ </t>
  </si>
  <si>
    <t>Trần Lê</t>
  </si>
  <si>
    <t xml:space="preserve">Nguyễn Khánh </t>
  </si>
  <si>
    <t>Hồng Huỳnh Mỹ</t>
  </si>
  <si>
    <t xml:space="preserve">Nguyễn Tấn </t>
  </si>
  <si>
    <t xml:space="preserve">Lê Xuân </t>
  </si>
  <si>
    <t>Du</t>
  </si>
  <si>
    <t>Triều</t>
  </si>
  <si>
    <t xml:space="preserve">Lê Ngọc Quỳnh </t>
  </si>
  <si>
    <t xml:space="preserve">Lê Ngọc Uyên </t>
  </si>
  <si>
    <t>Lam</t>
  </si>
  <si>
    <t xml:space="preserve">Trần Như </t>
  </si>
  <si>
    <t xml:space="preserve">Trần Thúy Mỹ </t>
  </si>
  <si>
    <t xml:space="preserve">Nguyễn Thị Anh </t>
  </si>
  <si>
    <t>Nguyễn Huỳnh Phương</t>
  </si>
  <si>
    <t>Nguyễn Thị Kỳ</t>
  </si>
  <si>
    <t>Lâm Thúy</t>
  </si>
  <si>
    <t xml:space="preserve">Trần Châu Ngọc </t>
  </si>
  <si>
    <t>Nguyễn Thị Kim</t>
  </si>
  <si>
    <t xml:space="preserve">Nguyễn Thị Tuyết </t>
  </si>
  <si>
    <t>Lê Nguyễn Gia</t>
  </si>
  <si>
    <t>Trần Tuệ</t>
  </si>
  <si>
    <t xml:space="preserve">Nguyễn Thị Bích </t>
  </si>
  <si>
    <t>Hoàng Thị Thùy</t>
  </si>
  <si>
    <t xml:space="preserve">Lê </t>
  </si>
  <si>
    <t>Na</t>
  </si>
  <si>
    <t xml:space="preserve">Nguyễn Hữu Xuân </t>
  </si>
  <si>
    <t>Nguyễn Lê Thùy Như</t>
  </si>
  <si>
    <t xml:space="preserve">Nguyễn Ngọc Bảo </t>
  </si>
  <si>
    <t>Nguyễn Vũ Thảo</t>
  </si>
  <si>
    <t xml:space="preserve">Phạm Anh </t>
  </si>
  <si>
    <t xml:space="preserve">Phạm Thị </t>
  </si>
  <si>
    <t>Võ Trương Lâm</t>
  </si>
  <si>
    <t xml:space="preserve">Nguyễn Gia </t>
  </si>
  <si>
    <t xml:space="preserve">Hoàng Hồng </t>
  </si>
  <si>
    <t xml:space="preserve">Nguyễn Trần Tuyết </t>
  </si>
  <si>
    <t>QĐ 171 ngày 11/9/2025 vv cho phép SV thôi học</t>
  </si>
  <si>
    <t xml:space="preserve">Bùi Như </t>
  </si>
  <si>
    <t>Đông</t>
  </si>
  <si>
    <t xml:space="preserve">Nguyễn Trường </t>
  </si>
  <si>
    <t xml:space="preserve">Nguyễn Ngọc Khánh </t>
  </si>
  <si>
    <t>Nguyễn Lê Diễm</t>
  </si>
  <si>
    <t xml:space="preserve">Hoàng Mỹ </t>
  </si>
  <si>
    <t xml:space="preserve">Lê Thị Mai </t>
  </si>
  <si>
    <t xml:space="preserve">Nguyễn Mai Thanh </t>
  </si>
  <si>
    <t xml:space="preserve">Phan Nguyễn Quỳnh </t>
  </si>
  <si>
    <t xml:space="preserve">Quách Thị Ngọc </t>
  </si>
  <si>
    <t xml:space="preserve">Phạm Hoàng </t>
  </si>
  <si>
    <t xml:space="preserve">Phạm Lê </t>
  </si>
  <si>
    <t xml:space="preserve">Nguyễn Hồng Khánh </t>
  </si>
  <si>
    <t xml:space="preserve">Nguyễn Thị Cẩm </t>
  </si>
  <si>
    <t xml:space="preserve">Ngô Hồng </t>
  </si>
  <si>
    <t xml:space="preserve">Hồ Bích </t>
  </si>
  <si>
    <t xml:space="preserve">Trần Thị Thảo </t>
  </si>
  <si>
    <t xml:space="preserve">Trần Đức </t>
  </si>
  <si>
    <t xml:space="preserve">Cháu Thị Thu </t>
  </si>
  <si>
    <t xml:space="preserve">Thạch Thị Bích </t>
  </si>
  <si>
    <t xml:space="preserve">Đặng Thị Hồng </t>
  </si>
  <si>
    <t xml:space="preserve">Huỳnh Thị Anh </t>
  </si>
  <si>
    <t xml:space="preserve">Nguyễn Lâm Thủy </t>
  </si>
  <si>
    <t xml:space="preserve">Trần Thụy Quỳnh </t>
  </si>
  <si>
    <t xml:space="preserve">Phan Thị Thu </t>
  </si>
  <si>
    <t xml:space="preserve">Võ Thiên </t>
  </si>
  <si>
    <t xml:space="preserve">Trần Nguyễn Đoan </t>
  </si>
  <si>
    <t xml:space="preserve">Trần Nguyễn Thành </t>
  </si>
  <si>
    <t xml:space="preserve">Nguyễn Đặng Cát </t>
  </si>
  <si>
    <t xml:space="preserve">Huỳnh Thị Ánh </t>
  </si>
  <si>
    <t xml:space="preserve">Phạm Nguyễn Phương </t>
  </si>
  <si>
    <t xml:space="preserve">Phạm Thảo Tường </t>
  </si>
  <si>
    <t xml:space="preserve">Nguyễn Thị Xuân </t>
  </si>
  <si>
    <t xml:space="preserve">Nguyễn Thị Hải </t>
  </si>
  <si>
    <t>Bùi Thị Như</t>
  </si>
  <si>
    <t xml:space="preserve">Đào Nguyễn Hoài </t>
  </si>
  <si>
    <t>Phan Nguyễn Thùy</t>
  </si>
  <si>
    <t>Nguyễn Lý Như</t>
  </si>
  <si>
    <t>Lâm Bảo</t>
  </si>
  <si>
    <t xml:space="preserve">Lê Đào Lan </t>
  </si>
  <si>
    <t xml:space="preserve">Vũ Quỳnh </t>
  </si>
  <si>
    <t>H Hải Anh</t>
  </si>
  <si>
    <t>Byă</t>
  </si>
  <si>
    <t>Trần Thị Thanh</t>
  </si>
  <si>
    <t>Phan Ngọc Yến</t>
  </si>
  <si>
    <t xml:space="preserve">Trần Lâm Bảo </t>
  </si>
  <si>
    <t>Phạm Chí</t>
  </si>
  <si>
    <t xml:space="preserve">Nguyễn Hoài </t>
  </si>
  <si>
    <t>Nguyễn Nguyên Kiều</t>
  </si>
  <si>
    <t>Nguyễn Anh</t>
  </si>
  <si>
    <t>Trần Thái Lan</t>
  </si>
  <si>
    <t>Đào Duy Thanh</t>
  </si>
  <si>
    <t>Võ Nguyễn Hà</t>
  </si>
  <si>
    <t xml:space="preserve">Huỳnh Diễm </t>
  </si>
  <si>
    <t xml:space="preserve">Nguyễn Thị Tâm </t>
  </si>
  <si>
    <t>Đan</t>
  </si>
  <si>
    <t xml:space="preserve">Huỳnh Tấn </t>
  </si>
  <si>
    <t>Trịnh Thị Trúc</t>
  </si>
  <si>
    <t>Dương Ngọc</t>
  </si>
  <si>
    <t xml:space="preserve">Lâm Bội </t>
  </si>
  <si>
    <t>Đào Dương Thùy</t>
  </si>
  <si>
    <t>Trần Thị Thảo</t>
  </si>
  <si>
    <t>Lê Thị Trúc</t>
  </si>
  <si>
    <t>Trần Thị</t>
  </si>
  <si>
    <t>Sv Thôi học QĐ Số 49/QĐ-CĐPTTHII, ngày 16/04/2025 v/v cho phép sv thôi học</t>
  </si>
  <si>
    <t xml:space="preserve">Thân Thị Hồng </t>
  </si>
  <si>
    <t xml:space="preserve">Nguyễn Thị Yến </t>
  </si>
  <si>
    <t>Thái Ngọc Yến</t>
  </si>
  <si>
    <t>Huỳnh Thị Bích</t>
  </si>
  <si>
    <t xml:space="preserve">Phan Thành </t>
  </si>
  <si>
    <t>Tài Nữ Xuân</t>
  </si>
  <si>
    <t>Nguyễn Hoàng Tuyết</t>
  </si>
  <si>
    <t xml:space="preserve">Dương Xuân </t>
  </si>
  <si>
    <t>Cảnh</t>
  </si>
  <si>
    <t xml:space="preserve">Nguyễn Thị Trúc </t>
  </si>
  <si>
    <t>Soan</t>
  </si>
  <si>
    <t>Đặng Nguyễn Ngọc</t>
  </si>
  <si>
    <t>Trương Thị Huyền</t>
  </si>
  <si>
    <t xml:space="preserve">Lê Thị Hồng </t>
  </si>
  <si>
    <t>Nguyễn Hà Kim</t>
  </si>
  <si>
    <t>Nguyễn Ba</t>
  </si>
  <si>
    <t>Đồng</t>
  </si>
  <si>
    <t>Phùng Thị Ngọc</t>
  </si>
  <si>
    <t>Lê Thị Đăng</t>
  </si>
  <si>
    <t>Nguyễn Ngọc Tuyết</t>
  </si>
  <si>
    <t xml:space="preserve">Nguyễn Huỳnh Như </t>
  </si>
  <si>
    <t xml:space="preserve">Nguyễn Trương Quỳnh </t>
  </si>
  <si>
    <t>Lê Thị Cẩm</t>
  </si>
  <si>
    <t xml:space="preserve">Trần Thị Thu </t>
  </si>
  <si>
    <t>Nguyễn Lê Phương</t>
  </si>
  <si>
    <t>Phạm Quốc</t>
  </si>
  <si>
    <t xml:space="preserve">Lê Tuấn </t>
  </si>
  <si>
    <t xml:space="preserve">Diệp Ngọc </t>
  </si>
  <si>
    <t>Đào</t>
  </si>
  <si>
    <t xml:space="preserve">Tô Minh </t>
  </si>
  <si>
    <t>Khương Thị Ngọc</t>
  </si>
  <si>
    <t>Lê Tiến</t>
  </si>
  <si>
    <t xml:space="preserve">Lê Thu </t>
  </si>
  <si>
    <t>Trần Mỹ</t>
  </si>
  <si>
    <t xml:space="preserve">Nguyễn Hoàng Phương </t>
  </si>
  <si>
    <t xml:space="preserve">Dương Lê khánh </t>
  </si>
  <si>
    <t>Trần Thị Ngọc</t>
  </si>
  <si>
    <t>Nguyễn Ngọc Bảo</t>
  </si>
  <si>
    <t>Trần Anh</t>
  </si>
  <si>
    <t>Dương Bích</t>
  </si>
  <si>
    <t>Tăng Thị Thanh</t>
  </si>
  <si>
    <t xml:space="preserve">Lê Thị Trinh </t>
  </si>
  <si>
    <t>Huỳnh Thị Ngọc</t>
  </si>
  <si>
    <t>Lê Phúc Minh</t>
  </si>
  <si>
    <t>Rah Lan Thái</t>
  </si>
  <si>
    <t xml:space="preserve">Phan Thị Thanh </t>
  </si>
  <si>
    <t xml:space="preserve">Ngô Thị Huyền </t>
  </si>
  <si>
    <t>Nguyễn Trần Bảo</t>
  </si>
  <si>
    <t xml:space="preserve">Nguyễn Khắc </t>
  </si>
  <si>
    <t>Cường</t>
  </si>
  <si>
    <t>Huỳnh Quang</t>
  </si>
  <si>
    <t>Huỳnh Thị Khánh</t>
  </si>
  <si>
    <t xml:space="preserve">Lê Nguyễn Trà </t>
  </si>
  <si>
    <t xml:space="preserve">Đỗ Nguyễn Thảo </t>
  </si>
  <si>
    <t xml:space="preserve">Võ Nguyễn Bảo </t>
  </si>
  <si>
    <t>Trần Lê Bảo</t>
  </si>
  <si>
    <t xml:space="preserve">Nguyễn Lê Duy </t>
  </si>
  <si>
    <t>Nguyễn Thu</t>
  </si>
  <si>
    <t>Em</t>
  </si>
  <si>
    <t>Lâm Hoài</t>
  </si>
  <si>
    <t>Hồ Huỳnh Phương</t>
  </si>
  <si>
    <t xml:space="preserve">Võ Quỳnh </t>
  </si>
  <si>
    <t>Nguyễn Diệp Ái</t>
  </si>
  <si>
    <t>Cao Chí</t>
  </si>
  <si>
    <t>Huỳnh Thị Hoài</t>
  </si>
  <si>
    <t xml:space="preserve">Phạm Huỳnh </t>
  </si>
  <si>
    <t xml:space="preserve">Trần Thị </t>
  </si>
  <si>
    <t>Xuyến</t>
  </si>
  <si>
    <t xml:space="preserve">Đào  Thị Kiều </t>
  </si>
  <si>
    <t>Huỳnh Nguyên</t>
  </si>
  <si>
    <t>Nguyễn Dũng</t>
  </si>
  <si>
    <t xml:space="preserve">Trần Hữu </t>
  </si>
  <si>
    <t>Công</t>
  </si>
  <si>
    <t>Huỳnh Đăng</t>
  </si>
  <si>
    <t>Từ Thị</t>
  </si>
  <si>
    <t>Sv Thôi học QĐ Số 105/QĐ-CĐPTTHII, ngày 23/06/2025 v/v cho phép sv thôi học</t>
  </si>
  <si>
    <t>Sv Thôi học QĐ Số 77/QĐ-CĐPTTHII, ngày 20/05/2025 v/v cho phép sv thôi học</t>
  </si>
  <si>
    <t>QĐ 135 ngay 7/8 vv cho phép SV thôi học</t>
  </si>
  <si>
    <t xml:space="preserve">Thạch </t>
  </si>
  <si>
    <t xml:space="preserve">Lâm Hải </t>
  </si>
  <si>
    <t xml:space="preserve">Hồ Nguyễn </t>
  </si>
  <si>
    <t>Nguyễn Quốc</t>
  </si>
  <si>
    <t>Dương Trường</t>
  </si>
  <si>
    <t>Hồ Thanh</t>
  </si>
  <si>
    <t>Đinh Ngọc Tú</t>
  </si>
  <si>
    <t>Hồ Viết</t>
  </si>
  <si>
    <t>Tiếng</t>
  </si>
  <si>
    <t xml:space="preserve">Nguyễn Thị Hồng </t>
  </si>
  <si>
    <t xml:space="preserve">Nguyễn Trần Hữu </t>
  </si>
  <si>
    <t>Thạnh</t>
  </si>
  <si>
    <t>Huỳnh Minh Mỹ</t>
  </si>
  <si>
    <t>Nguyễn Trương Vân</t>
  </si>
  <si>
    <t>Phạm Thi</t>
  </si>
  <si>
    <t>Âm</t>
  </si>
  <si>
    <t xml:space="preserve">Nguyễn Thiên </t>
  </si>
  <si>
    <t>Phan Thị Kim</t>
  </si>
  <si>
    <t xml:space="preserve">Hồ Trần Nhật </t>
  </si>
  <si>
    <t xml:space="preserve">Nguyễn Cao </t>
  </si>
  <si>
    <t xml:space="preserve">Cao Nguyễn Minh </t>
  </si>
  <si>
    <t xml:space="preserve">Lê Văn </t>
  </si>
  <si>
    <t>Nguyễn Lâm Minh</t>
  </si>
  <si>
    <t xml:space="preserve">Tôn Nữ Ngọc </t>
  </si>
  <si>
    <t xml:space="preserve">Lê Lê Sơn </t>
  </si>
  <si>
    <t xml:space="preserve">Trần Thị Phương </t>
  </si>
  <si>
    <t>Lâm Yến</t>
  </si>
  <si>
    <t xml:space="preserve">Nguyễn Song Minh </t>
  </si>
  <si>
    <t>Nguyễn Trần Như</t>
  </si>
  <si>
    <t xml:space="preserve">Vũ Minh </t>
  </si>
  <si>
    <t>Đặng Nguyễn Quỳnh</t>
  </si>
  <si>
    <t xml:space="preserve">Phan Nguyễn Phương </t>
  </si>
  <si>
    <t xml:space="preserve">Nguyễn Thị Huyền </t>
  </si>
  <si>
    <t>Nguyễn Thị Kiều</t>
  </si>
  <si>
    <t xml:space="preserve">Trần Hoàng </t>
  </si>
  <si>
    <t>Vỹ</t>
  </si>
  <si>
    <t>Dương Huỳnh Như</t>
  </si>
  <si>
    <t>Ngô Thị Tuyết</t>
  </si>
  <si>
    <t>Bùi Duy</t>
  </si>
  <si>
    <t>Đoàn</t>
  </si>
  <si>
    <t xml:space="preserve">Nguyễn Vương Đức </t>
  </si>
  <si>
    <t>Quyết</t>
  </si>
  <si>
    <t>Nguyễn Hoàng Minh</t>
  </si>
  <si>
    <t>La Như</t>
  </si>
  <si>
    <t>Lý Kim</t>
  </si>
  <si>
    <t>Lê Trí</t>
  </si>
  <si>
    <t>Dũng</t>
  </si>
  <si>
    <t>Phạm Thùy</t>
  </si>
  <si>
    <t>QĐ số 41/QĐ-CĐPTTHII, ngày 02/4/2025 vv cho phép sv thôi học</t>
  </si>
  <si>
    <t>Trương Ngọc</t>
  </si>
  <si>
    <t xml:space="preserve">Trương Quốc </t>
  </si>
  <si>
    <t xml:space="preserve"> Ý</t>
  </si>
  <si>
    <t xml:space="preserve">Trần Bảo </t>
  </si>
  <si>
    <t>Trương Vỹ</t>
  </si>
  <si>
    <t xml:space="preserve">Nguyễn Đức </t>
  </si>
  <si>
    <t>Hoàng Quốc</t>
  </si>
  <si>
    <t>Nguyễn Phan Tuấn</t>
  </si>
  <si>
    <t>Đặng Trần Hoàng</t>
  </si>
  <si>
    <t>Phi</t>
  </si>
  <si>
    <t xml:space="preserve">Trần Thị Anh </t>
  </si>
  <si>
    <t>Trịnh Quốc</t>
  </si>
  <si>
    <t>Đặng Kim</t>
  </si>
  <si>
    <t xml:space="preserve">Tô Hoàng </t>
  </si>
  <si>
    <t>Bính</t>
  </si>
  <si>
    <t>Lê Trung</t>
  </si>
  <si>
    <t>Võ Cẩm Ngọc</t>
  </si>
  <si>
    <t>Bích</t>
  </si>
  <si>
    <t>Chí</t>
  </si>
  <si>
    <t>Võ Đỗ Chinh</t>
  </si>
  <si>
    <t xml:space="preserve">Đường Thanh </t>
  </si>
  <si>
    <t xml:space="preserve">Nguyễn Văn Thiện </t>
  </si>
  <si>
    <t>Huỳnh Thái</t>
  </si>
  <si>
    <t xml:space="preserve">Tăng Thế Anh </t>
  </si>
  <si>
    <t xml:space="preserve">Lê Quốc </t>
  </si>
  <si>
    <t>Nguyễn Phú</t>
  </si>
  <si>
    <t>Nguyễn Thiện Vũ</t>
  </si>
  <si>
    <t xml:space="preserve">Nguyễn Thúy </t>
  </si>
  <si>
    <t xml:space="preserve">Huỳnh Công </t>
  </si>
  <si>
    <t xml:space="preserve">Lê Trọng </t>
  </si>
  <si>
    <t xml:space="preserve">Võ Lâm </t>
  </si>
  <si>
    <t xml:space="preserve">Ngô Đức </t>
  </si>
  <si>
    <t xml:space="preserve">Phạm Vũ Phương </t>
  </si>
  <si>
    <t xml:space="preserve">Phạm Gia </t>
  </si>
  <si>
    <t>Lê Ngọc Thạnh</t>
  </si>
  <si>
    <t xml:space="preserve">Nguyễn Thị Thảo </t>
  </si>
  <si>
    <t xml:space="preserve">Lê Tâm </t>
  </si>
  <si>
    <t xml:space="preserve">Bùi Văn </t>
  </si>
  <si>
    <t>Nhuận</t>
  </si>
  <si>
    <t>Trần Mai</t>
  </si>
  <si>
    <t xml:space="preserve">Trần Anh </t>
  </si>
  <si>
    <t xml:space="preserve">Huỳnh Vinh </t>
  </si>
  <si>
    <t>Ngô Uyên</t>
  </si>
  <si>
    <t xml:space="preserve">Trịnh Minh </t>
  </si>
  <si>
    <t>Thông</t>
  </si>
  <si>
    <t xml:space="preserve">Nguyễn Lê Đức </t>
  </si>
  <si>
    <t>Bùi Đức</t>
  </si>
  <si>
    <t xml:space="preserve">Hồ Lê Hoàng </t>
  </si>
  <si>
    <t>Cầm</t>
  </si>
  <si>
    <t>Tự</t>
  </si>
  <si>
    <t>Huỳnh Đoàn Bửu</t>
  </si>
  <si>
    <t>Lữ Thư</t>
  </si>
  <si>
    <t>Lê Huy</t>
  </si>
  <si>
    <t xml:space="preserve">Nguyễn Duy </t>
  </si>
  <si>
    <t>Mạnh</t>
  </si>
  <si>
    <t xml:space="preserve">Danh Thanh </t>
  </si>
  <si>
    <t xml:space="preserve">Lưu Hoàng Minh </t>
  </si>
  <si>
    <t xml:space="preserve">Huỳnh Thị Thu </t>
  </si>
  <si>
    <t>Hạ</t>
  </si>
  <si>
    <t xml:space="preserve">Vũ Ngọc Bảo </t>
  </si>
  <si>
    <t xml:space="preserve">Võ Huỳnh Ngọc </t>
  </si>
  <si>
    <t xml:space="preserve">Hồ Thị Bích </t>
  </si>
  <si>
    <t xml:space="preserve">Triệu Trần Quỳnh </t>
  </si>
  <si>
    <t xml:space="preserve">Lê Ngọc Thảo </t>
  </si>
  <si>
    <t xml:space="preserve">Lê Thị Kim </t>
  </si>
  <si>
    <t xml:space="preserve">Phạm Thị Thanh </t>
  </si>
  <si>
    <t>Cao Thị</t>
  </si>
  <si>
    <t>Phan Thị Cẩm</t>
  </si>
  <si>
    <t>Vi Thị</t>
  </si>
  <si>
    <t>Gấm</t>
  </si>
  <si>
    <t xml:space="preserve">Nguyễn Thị Phúc </t>
  </si>
  <si>
    <t>Nguyễn Dương Cẩm</t>
  </si>
  <si>
    <t>Phạm Thị Kiều</t>
  </si>
  <si>
    <t xml:space="preserve">Lê Thị Anh </t>
  </si>
  <si>
    <t>Nguyễn Ngọc Uyên</t>
  </si>
  <si>
    <t>Nguyễn Hồ Kiều</t>
  </si>
  <si>
    <t>Đỗ Thị Thanh</t>
  </si>
  <si>
    <t>Vũ Huỳnh Thị Ngọc</t>
  </si>
  <si>
    <t xml:space="preserve">Ngô Phương </t>
  </si>
  <si>
    <t>Niê Thị Thanh Mai</t>
  </si>
  <si>
    <t>Krông</t>
  </si>
  <si>
    <t>Phạm Tô Hoài</t>
  </si>
  <si>
    <t>Đỗ Ngọc Minh</t>
  </si>
  <si>
    <t xml:space="preserve">Nguyễn Phương </t>
  </si>
  <si>
    <t xml:space="preserve">Trần Ngọc Xuân </t>
  </si>
  <si>
    <t xml:space="preserve"> Khang</t>
  </si>
  <si>
    <t xml:space="preserve">Trần Ngọc Thanh </t>
  </si>
  <si>
    <t>Bùi Lê Minh</t>
  </si>
  <si>
    <t xml:space="preserve">Nguyễn Ngọc Mỹ </t>
  </si>
  <si>
    <t xml:space="preserve">Đỗ Gia </t>
  </si>
  <si>
    <t>Hưởng</t>
  </si>
  <si>
    <t>Nha</t>
  </si>
  <si>
    <t>Lô Hồng</t>
  </si>
  <si>
    <t xml:space="preserve">Nguyễn Vũ Minh </t>
  </si>
  <si>
    <t>Đào Phạm Anh</t>
  </si>
  <si>
    <t xml:space="preserve">Phan Thị Tường </t>
  </si>
  <si>
    <t>Nguyễn Hồ Phương</t>
  </si>
  <si>
    <t>Đoàn Thị Thu</t>
  </si>
  <si>
    <t xml:space="preserve">Phạm Công </t>
  </si>
  <si>
    <t>Trương Thị Thúy</t>
  </si>
  <si>
    <t>Hắc Nguyễn Thảo</t>
  </si>
  <si>
    <t>Phạm La</t>
  </si>
  <si>
    <t>Lê Lan</t>
  </si>
  <si>
    <t xml:space="preserve">Hồ Anh </t>
  </si>
  <si>
    <t>Huỳnh Công</t>
  </si>
  <si>
    <t xml:space="preserve">Trần Thái </t>
  </si>
  <si>
    <t xml:space="preserve">Ngô Ngọc Bảo </t>
  </si>
  <si>
    <t xml:space="preserve">Ka Nguyễn Phương </t>
  </si>
  <si>
    <t xml:space="preserve">Lê Thị Huỳnh </t>
  </si>
  <si>
    <t xml:space="preserve">Võ Huỳnh Thị Tuyết </t>
  </si>
  <si>
    <t xml:space="preserve">Trần Thị Hồng </t>
  </si>
  <si>
    <t xml:space="preserve">Thái Văn </t>
  </si>
  <si>
    <t>Lê Mỹ Linh</t>
  </si>
  <si>
    <t xml:space="preserve">Đỗ Quỳnh </t>
  </si>
  <si>
    <t xml:space="preserve">Trần Nguyễn Gia </t>
  </si>
  <si>
    <t xml:space="preserve">Huỳnh Phương </t>
  </si>
  <si>
    <t>Nguyễn Thanh Thảo</t>
  </si>
  <si>
    <t>QĐ Số 13/QĐ-CĐPTTHII, ngày 12/02/2025 v/v cho phép sv thôi học</t>
  </si>
  <si>
    <t>QĐ Số 90/QĐ-CĐPTTHII, ngày 02/06/2025 v/v cho phép sv thôi học</t>
  </si>
  <si>
    <t>Nguyễn Thị Quế</t>
  </si>
  <si>
    <t xml:space="preserve">Nguyễn Thị Vân </t>
  </si>
  <si>
    <t xml:space="preserve">Hồ Trần Lan </t>
  </si>
  <si>
    <t xml:space="preserve">Trương Văn </t>
  </si>
  <si>
    <t>Biên</t>
  </si>
  <si>
    <t xml:space="preserve">Phạm Thị Hồng </t>
  </si>
  <si>
    <t>Ngô Khánh</t>
  </si>
  <si>
    <t xml:space="preserve">Nguyễn Đặng Hồng </t>
  </si>
  <si>
    <t xml:space="preserve">Mai Thị Thu </t>
  </si>
  <si>
    <t>Mai Thị</t>
  </si>
  <si>
    <t>Võ Thị Xuân</t>
  </si>
  <si>
    <t>Phạm Hoàng</t>
  </si>
  <si>
    <t>Khải</t>
  </si>
  <si>
    <t xml:space="preserve">Thạch Thị Bảo </t>
  </si>
  <si>
    <t xml:space="preserve">Nguyễn Thị Hòa </t>
  </si>
  <si>
    <t xml:space="preserve">Thiều Thị Thanh </t>
  </si>
  <si>
    <t>Nguyễn Phan Trà</t>
  </si>
  <si>
    <t>Nguyễn Trà</t>
  </si>
  <si>
    <t xml:space="preserve">Phạm Thành </t>
  </si>
  <si>
    <t>Phạm Trương Mỹ</t>
  </si>
  <si>
    <t xml:space="preserve">Võ Minh </t>
  </si>
  <si>
    <t>Lê Ngọc Thảo</t>
  </si>
  <si>
    <t>Lê Chí</t>
  </si>
  <si>
    <t>Võ Đặng Khôi</t>
  </si>
  <si>
    <t>Mai Thắng Như</t>
  </si>
  <si>
    <t>Nguyện</t>
  </si>
  <si>
    <t>Hồ Thị Tuyết</t>
  </si>
  <si>
    <t>Nguyễn Võ Bảo</t>
  </si>
  <si>
    <t xml:space="preserve">Phạm Hồng </t>
  </si>
  <si>
    <t xml:space="preserve">Hồ Hữu </t>
  </si>
  <si>
    <t>Phước</t>
  </si>
  <si>
    <t>Phạm Thu</t>
  </si>
  <si>
    <t xml:space="preserve">Nguyễn Bích </t>
  </si>
  <si>
    <t xml:space="preserve">Trương Thanh </t>
  </si>
  <si>
    <t xml:space="preserve">Đặng Hoài </t>
  </si>
  <si>
    <t xml:space="preserve">Đặng Trần Như </t>
  </si>
  <si>
    <t xml:space="preserve">Nguyễn Thái Khánh </t>
  </si>
  <si>
    <t>Lê Nguyễn Dương</t>
  </si>
  <si>
    <t xml:space="preserve">Nguyễn Thanh Bảo </t>
  </si>
  <si>
    <t>Huỳnh Nguyễn Bảo</t>
  </si>
  <si>
    <t>Phạm Ngọc Cẩm</t>
  </si>
  <si>
    <t xml:space="preserve">Trần Lê Huỳnh </t>
  </si>
  <si>
    <t xml:space="preserve">Đinh Bảo </t>
  </si>
  <si>
    <t xml:space="preserve">Cao Xuân Thiên </t>
  </si>
  <si>
    <t xml:space="preserve">Lê Thanh Thủy </t>
  </si>
  <si>
    <t xml:space="preserve">Trần Thế Anh </t>
  </si>
  <si>
    <t xml:space="preserve">Đỗ Thị Kim </t>
  </si>
  <si>
    <t xml:space="preserve">Phan Thanh </t>
  </si>
  <si>
    <t xml:space="preserve">Nguyễn Huỳnh Tường </t>
  </si>
  <si>
    <t xml:space="preserve">Nguyễn Trần Tường </t>
  </si>
  <si>
    <t>Trương Thủy</t>
  </si>
  <si>
    <t xml:space="preserve">Huỳnh Thị Gia </t>
  </si>
  <si>
    <t xml:space="preserve">Trần Thị Thủy </t>
  </si>
  <si>
    <t xml:space="preserve">Đoàn Gia </t>
  </si>
  <si>
    <t xml:space="preserve">Trần Thị Kiều </t>
  </si>
  <si>
    <t xml:space="preserve">Bảo lưu, QĐ số 39/QĐ-CĐPTTHII, ngày 30/03/2026, v/v sv được tạm dừng chương trình và BL KQ học tập </t>
  </si>
  <si>
    <t>HỌC KỲ II, NĂM HỌC 2025 - 2026</t>
  </si>
  <si>
    <t>KHOA BÁO CHÍ - TRUYỀN THÔNG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</si>
</sst>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#\)"/>
  </numFmts>
  <fonts count="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6"/>
      <color theme="1"/>
      <name val="Times New Roman"/>
      <family val="1"/>
    </font>
    <font>
      <sz val="6"/>
      <name val="Times New Roman"/>
      <family val="1"/>
    </font>
    <font>
      <sz val="6"/>
      <color rgb="FFFF0000"/>
      <name val="Times New Roman"/>
      <family val="1"/>
    </font>
    <font>
      <b/>
      <i/>
      <sz val="9"/>
      <color rgb="FFFF0000"/>
      <name val="Times New Roman"/>
      <family val="1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3" fillId="0" borderId="0" xfId="0" applyFont="1" applyFill="1" applyBorder="1"/>
    <xf numFmtId="0" fontId="23" fillId="0" borderId="4" xfId="0" applyFont="1" applyFill="1" applyBorder="1" applyAlignment="1">
      <alignment horizontal="left" wrapText="1"/>
    </xf>
    <xf numFmtId="0" fontId="23" fillId="0" borderId="4" xfId="0" applyFont="1" applyFill="1" applyBorder="1" applyAlignment="1">
      <alignment horizontal="left" vertical="center" wrapText="1"/>
    </xf>
    <xf numFmtId="0" fontId="25" fillId="0" borderId="4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textRotation="90" wrapText="1"/>
    </xf>
    <xf numFmtId="0" fontId="6" fillId="0" borderId="1" xfId="0" applyFont="1" applyFill="1" applyBorder="1" applyAlignment="1">
      <alignment textRotation="90" wrapText="1"/>
    </xf>
    <xf numFmtId="0" fontId="6" fillId="0" borderId="1" xfId="0" applyFont="1" applyFill="1" applyBorder="1" applyAlignment="1">
      <alignment horizontal="center" textRotation="90" wrapText="1"/>
    </xf>
    <xf numFmtId="164" fontId="13" fillId="0" borderId="1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3" fillId="0" borderId="1" xfId="0" applyFont="1" applyFill="1" applyBorder="1" applyAlignment="1">
      <alignment wrapText="1"/>
    </xf>
    <xf numFmtId="0" fontId="28" fillId="0" borderId="1" xfId="0" applyFont="1" applyFill="1" applyBorder="1" applyAlignment="1">
      <alignment wrapText="1"/>
    </xf>
    <xf numFmtId="0" fontId="24" fillId="0" borderId="4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10" xfId="0" applyFont="1" applyBorder="1" applyAlignment="1" applyProtection="1">
      <alignment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3" fillId="2" borderId="10" xfId="0" applyFont="1" applyFill="1" applyBorder="1" applyAlignment="1" applyProtection="1">
      <alignment vertical="center"/>
      <protection locked="0"/>
    </xf>
    <xf numFmtId="0" fontId="13" fillId="0" borderId="5" xfId="0" applyFont="1" applyFill="1" applyBorder="1" applyAlignment="1" applyProtection="1">
      <alignment vertical="center"/>
      <protection locked="0"/>
    </xf>
    <xf numFmtId="0" fontId="13" fillId="0" borderId="10" xfId="0" applyFont="1" applyFill="1" applyBorder="1" applyAlignment="1" applyProtection="1">
      <alignment vertical="center"/>
      <protection locked="0"/>
    </xf>
    <xf numFmtId="0" fontId="13" fillId="0" borderId="5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4" fillId="0" borderId="5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wrapText="1"/>
    </xf>
    <xf numFmtId="0" fontId="23" fillId="0" borderId="13" xfId="0" applyFont="1" applyFill="1" applyBorder="1" applyAlignment="1">
      <alignment horizontal="left" wrapText="1"/>
    </xf>
    <xf numFmtId="0" fontId="23" fillId="0" borderId="1" xfId="0" applyFont="1" applyBorder="1" applyAlignment="1">
      <alignment vertical="center" wrapText="1"/>
    </xf>
    <xf numFmtId="0" fontId="14" fillId="0" borderId="5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5" xfId="0" applyFont="1" applyBorder="1" applyAlignment="1" applyProtection="1">
      <alignment horizontal="left" vertical="center"/>
      <protection locked="0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14" fillId="0" borderId="12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0" xfId="0" applyFont="1" applyBorder="1" applyAlignment="1" applyProtection="1">
      <alignment horizontal="left" vertical="center"/>
      <protection locked="0"/>
    </xf>
    <xf numFmtId="0" fontId="14" fillId="0" borderId="5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2" borderId="10" xfId="0" applyFont="1" applyFill="1" applyBorder="1" applyAlignment="1">
      <alignment vertical="center"/>
    </xf>
    <xf numFmtId="0" fontId="29" fillId="0" borderId="14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3" fillId="4" borderId="4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0" fontId="26" fillId="0" borderId="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textRotation="90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textRotation="90"/>
    </xf>
    <xf numFmtId="0" fontId="15" fillId="0" borderId="1" xfId="0" applyFont="1" applyFill="1" applyBorder="1" applyAlignment="1">
      <alignment horizontal="center" textRotation="90"/>
    </xf>
    <xf numFmtId="0" fontId="2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left" vertical="center"/>
    </xf>
    <xf numFmtId="0" fontId="13" fillId="4" borderId="10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/>
    </xf>
    <xf numFmtId="0" fontId="13" fillId="4" borderId="10" xfId="0" applyFont="1" applyFill="1" applyBorder="1" applyAlignment="1">
      <alignment vertical="center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9"/>
  <sheetViews>
    <sheetView zoomScale="98" zoomScaleNormal="98" workbookViewId="0">
      <selection activeCell="S8" sqref="S8:S87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36" t="s">
        <v>13</v>
      </c>
      <c r="H6" s="36" t="s">
        <v>14</v>
      </c>
      <c r="I6" s="36" t="s">
        <v>15</v>
      </c>
      <c r="J6" s="38" t="s">
        <v>16</v>
      </c>
      <c r="K6" s="38" t="s">
        <v>17</v>
      </c>
      <c r="L6" s="38" t="s">
        <v>90</v>
      </c>
      <c r="M6" s="129"/>
      <c r="N6" s="36" t="s">
        <v>91</v>
      </c>
      <c r="O6" s="36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33">
        <v>1</v>
      </c>
      <c r="B7" s="33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49">
        <v>2510010001</v>
      </c>
      <c r="C8" s="53" t="s">
        <v>267</v>
      </c>
      <c r="D8" s="54" t="s">
        <v>140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>
        <v>0</v>
      </c>
      <c r="V8" s="2" t="str">
        <f>IF(U8&gt;=3.5,"Xuất sắc",IF(U8&gt;=3,"Giỏi",IF(U8&gt;=2.5,"Khá",IF(U8&gt;=2,"Trung bình",IF(U8&gt;0,"Yếu","0")))))</f>
        <v>0</v>
      </c>
      <c r="W8" s="48"/>
    </row>
    <row r="9" spans="1:23" s="3" customFormat="1" ht="26.25" customHeight="1">
      <c r="A9" s="16">
        <v>2</v>
      </c>
      <c r="B9" s="50">
        <v>2510010002</v>
      </c>
      <c r="C9" s="55" t="s">
        <v>268</v>
      </c>
      <c r="D9" s="56" t="s">
        <v>37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30" t="s">
        <v>332</v>
      </c>
    </row>
    <row r="10" spans="1:23" s="3" customFormat="1" ht="26.25" customHeight="1">
      <c r="A10" s="16">
        <v>3</v>
      </c>
      <c r="B10" s="49">
        <v>2510010003</v>
      </c>
      <c r="C10" s="53" t="s">
        <v>269</v>
      </c>
      <c r="D10" s="54" t="s">
        <v>138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48"/>
    </row>
    <row r="11" spans="1:23" s="3" customFormat="1" ht="26.25" customHeight="1">
      <c r="A11" s="16">
        <v>4</v>
      </c>
      <c r="B11" s="51">
        <v>2510010004</v>
      </c>
      <c r="C11" s="57" t="s">
        <v>270</v>
      </c>
      <c r="D11" s="58" t="s">
        <v>271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48"/>
    </row>
    <row r="12" spans="1:23" s="3" customFormat="1" ht="26.25" customHeight="1">
      <c r="A12" s="16">
        <v>5</v>
      </c>
      <c r="B12" s="49">
        <v>2510010005</v>
      </c>
      <c r="C12" s="59" t="s">
        <v>177</v>
      </c>
      <c r="D12" s="60" t="s">
        <v>20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48"/>
    </row>
    <row r="13" spans="1:23" s="3" customFormat="1" ht="26.25" customHeight="1">
      <c r="A13" s="16">
        <v>6</v>
      </c>
      <c r="B13" s="49">
        <v>2510010006</v>
      </c>
      <c r="C13" s="59" t="s">
        <v>48</v>
      </c>
      <c r="D13" s="60" t="s">
        <v>174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48"/>
    </row>
    <row r="14" spans="1:23" s="3" customFormat="1" ht="26.25" customHeight="1">
      <c r="A14" s="16">
        <v>7</v>
      </c>
      <c r="B14" s="49">
        <v>2510010007</v>
      </c>
      <c r="C14" s="59" t="s">
        <v>272</v>
      </c>
      <c r="D14" s="60" t="s">
        <v>45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48"/>
    </row>
    <row r="15" spans="1:23" s="3" customFormat="1" ht="26.25" customHeight="1">
      <c r="A15" s="16">
        <v>8</v>
      </c>
      <c r="B15" s="49">
        <v>2510010008</v>
      </c>
      <c r="C15" s="59" t="s">
        <v>273</v>
      </c>
      <c r="D15" s="60" t="s">
        <v>19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48"/>
    </row>
    <row r="16" spans="1:23" s="3" customFormat="1" ht="26.25" customHeight="1">
      <c r="A16" s="16">
        <v>9</v>
      </c>
      <c r="B16" s="49">
        <v>2510010009</v>
      </c>
      <c r="C16" s="59" t="s">
        <v>274</v>
      </c>
      <c r="D16" s="60" t="s">
        <v>145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48"/>
    </row>
    <row r="17" spans="1:23" s="3" customFormat="1" ht="26.25" customHeight="1">
      <c r="A17" s="16">
        <v>10</v>
      </c>
      <c r="B17" s="49">
        <v>2510010010</v>
      </c>
      <c r="C17" s="59" t="s">
        <v>257</v>
      </c>
      <c r="D17" s="60" t="s">
        <v>155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48"/>
    </row>
    <row r="18" spans="1:23" s="3" customFormat="1" ht="26.25" customHeight="1">
      <c r="A18" s="16">
        <v>11</v>
      </c>
      <c r="B18" s="49">
        <v>2510010011</v>
      </c>
      <c r="C18" s="59" t="s">
        <v>217</v>
      </c>
      <c r="D18" s="60" t="s">
        <v>21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48"/>
    </row>
    <row r="19" spans="1:23" s="3" customFormat="1" ht="26.25" customHeight="1">
      <c r="A19" s="16">
        <v>12</v>
      </c>
      <c r="B19" s="49">
        <v>2510010012</v>
      </c>
      <c r="C19" s="61" t="s">
        <v>234</v>
      </c>
      <c r="D19" s="62" t="s">
        <v>103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48"/>
    </row>
    <row r="20" spans="1:23" s="3" customFormat="1" ht="26.25" customHeight="1">
      <c r="A20" s="16">
        <v>13</v>
      </c>
      <c r="B20" s="49">
        <v>2510010013</v>
      </c>
      <c r="C20" s="59" t="s">
        <v>275</v>
      </c>
      <c r="D20" s="60" t="s">
        <v>276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48"/>
    </row>
    <row r="21" spans="1:23" s="3" customFormat="1" ht="26.25" customHeight="1">
      <c r="A21" s="16">
        <v>14</v>
      </c>
      <c r="B21" s="49">
        <v>2510010014</v>
      </c>
      <c r="C21" s="59" t="s">
        <v>154</v>
      </c>
      <c r="D21" s="60" t="s">
        <v>277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48"/>
    </row>
    <row r="22" spans="1:23" s="3" customFormat="1" ht="26.25" customHeight="1">
      <c r="A22" s="16">
        <v>15</v>
      </c>
      <c r="B22" s="49">
        <v>2510010015</v>
      </c>
      <c r="C22" s="59" t="s">
        <v>184</v>
      </c>
      <c r="D22" s="60" t="s">
        <v>215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48"/>
    </row>
    <row r="23" spans="1:23" s="3" customFormat="1" ht="26.25" customHeight="1">
      <c r="A23" s="16">
        <v>16</v>
      </c>
      <c r="B23" s="51">
        <v>2510010016</v>
      </c>
      <c r="C23" s="61" t="s">
        <v>251</v>
      </c>
      <c r="D23" s="64" t="s">
        <v>73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45"/>
    </row>
    <row r="24" spans="1:23" s="3" customFormat="1" ht="26.25" customHeight="1">
      <c r="A24" s="16">
        <v>17</v>
      </c>
      <c r="B24" s="52">
        <v>2510010017</v>
      </c>
      <c r="C24" s="59" t="s">
        <v>250</v>
      </c>
      <c r="D24" s="63" t="s">
        <v>125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45"/>
    </row>
    <row r="25" spans="1:23" s="3" customFormat="1" ht="26.25" customHeight="1">
      <c r="A25" s="16">
        <v>18</v>
      </c>
      <c r="B25" s="49">
        <v>2510010018</v>
      </c>
      <c r="C25" s="61" t="s">
        <v>181</v>
      </c>
      <c r="D25" s="64" t="s">
        <v>155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5"/>
    </row>
    <row r="26" spans="1:23" s="3" customFormat="1" ht="26.25" customHeight="1">
      <c r="A26" s="16">
        <v>19</v>
      </c>
      <c r="B26" s="49">
        <v>2510010019</v>
      </c>
      <c r="C26" s="59" t="s">
        <v>278</v>
      </c>
      <c r="D26" s="63" t="s">
        <v>26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45"/>
    </row>
    <row r="27" spans="1:23" s="3" customFormat="1" ht="26.25" customHeight="1">
      <c r="A27" s="16">
        <v>20</v>
      </c>
      <c r="B27" s="51">
        <v>2510010020</v>
      </c>
      <c r="C27" s="61" t="s">
        <v>279</v>
      </c>
      <c r="D27" s="64" t="s">
        <v>104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45"/>
    </row>
    <row r="28" spans="1:23" s="3" customFormat="1" ht="26.25" customHeight="1">
      <c r="A28" s="16">
        <v>21</v>
      </c>
      <c r="B28" s="50">
        <v>2510010021</v>
      </c>
      <c r="C28" s="65" t="s">
        <v>280</v>
      </c>
      <c r="D28" s="66" t="s">
        <v>281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30" t="s">
        <v>333</v>
      </c>
    </row>
    <row r="29" spans="1:23" s="3" customFormat="1" ht="26.25" customHeight="1">
      <c r="A29" s="16">
        <v>22</v>
      </c>
      <c r="B29" s="139">
        <v>2510010022</v>
      </c>
      <c r="C29" s="140" t="s">
        <v>254</v>
      </c>
      <c r="D29" s="141" t="s">
        <v>50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116" t="s">
        <v>769</v>
      </c>
    </row>
    <row r="30" spans="1:23" s="3" customFormat="1" ht="26.25" customHeight="1">
      <c r="A30" s="16">
        <v>23</v>
      </c>
      <c r="B30" s="49">
        <v>2510010023</v>
      </c>
      <c r="C30" s="59" t="s">
        <v>240</v>
      </c>
      <c r="D30" s="63" t="s">
        <v>19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45"/>
    </row>
    <row r="31" spans="1:23" s="3" customFormat="1" ht="26.25" customHeight="1">
      <c r="A31" s="16">
        <v>24</v>
      </c>
      <c r="B31" s="49">
        <v>2510010024</v>
      </c>
      <c r="C31" s="59" t="s">
        <v>282</v>
      </c>
      <c r="D31" s="63" t="s">
        <v>194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45"/>
    </row>
    <row r="32" spans="1:23" s="3" customFormat="1" ht="26.25" customHeight="1">
      <c r="A32" s="16">
        <v>25</v>
      </c>
      <c r="B32" s="49">
        <v>2510010025</v>
      </c>
      <c r="C32" s="59" t="s">
        <v>203</v>
      </c>
      <c r="D32" s="63" t="s">
        <v>37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45"/>
    </row>
    <row r="33" spans="1:23" s="3" customFormat="1" ht="26.25" customHeight="1">
      <c r="A33" s="16">
        <v>26</v>
      </c>
      <c r="B33" s="49">
        <v>2510010026</v>
      </c>
      <c r="C33" s="59" t="s">
        <v>283</v>
      </c>
      <c r="D33" s="63" t="s">
        <v>284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45"/>
    </row>
    <row r="34" spans="1:23" s="3" customFormat="1" ht="26.25" customHeight="1">
      <c r="A34" s="16">
        <v>27</v>
      </c>
      <c r="B34" s="49">
        <v>2510010027</v>
      </c>
      <c r="C34" s="59" t="s">
        <v>285</v>
      </c>
      <c r="D34" s="63" t="s">
        <v>30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45"/>
    </row>
    <row r="35" spans="1:23" s="3" customFormat="1" ht="26.25" customHeight="1">
      <c r="A35" s="16">
        <v>28</v>
      </c>
      <c r="B35" s="49">
        <v>2510010028</v>
      </c>
      <c r="C35" s="59" t="s">
        <v>286</v>
      </c>
      <c r="D35" s="63" t="s">
        <v>130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45"/>
    </row>
    <row r="36" spans="1:23" s="3" customFormat="1" ht="26.25" customHeight="1">
      <c r="A36" s="16">
        <v>29</v>
      </c>
      <c r="B36" s="49">
        <v>2510010029</v>
      </c>
      <c r="C36" s="59" t="s">
        <v>287</v>
      </c>
      <c r="D36" s="63" t="s">
        <v>121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45"/>
    </row>
    <row r="37" spans="1:23" s="3" customFormat="1" ht="26.25" customHeight="1">
      <c r="A37" s="16">
        <v>30</v>
      </c>
      <c r="B37" s="49">
        <v>2510010030</v>
      </c>
      <c r="C37" s="59" t="s">
        <v>288</v>
      </c>
      <c r="D37" s="63" t="s">
        <v>85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45"/>
    </row>
    <row r="38" spans="1:23" s="3" customFormat="1" ht="26.25" customHeight="1">
      <c r="A38" s="16">
        <v>31</v>
      </c>
      <c r="B38" s="49">
        <v>2510010031</v>
      </c>
      <c r="C38" s="59" t="s">
        <v>289</v>
      </c>
      <c r="D38" s="63" t="s">
        <v>31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45"/>
    </row>
    <row r="39" spans="1:23" s="3" customFormat="1" ht="26.25" customHeight="1">
      <c r="A39" s="16">
        <v>32</v>
      </c>
      <c r="B39" s="49">
        <v>2510010032</v>
      </c>
      <c r="C39" s="59" t="s">
        <v>101</v>
      </c>
      <c r="D39" s="63" t="s">
        <v>22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45"/>
    </row>
    <row r="40" spans="1:23" s="3" customFormat="1" ht="26.25" customHeight="1">
      <c r="A40" s="16">
        <v>33</v>
      </c>
      <c r="B40" s="49">
        <v>2510010033</v>
      </c>
      <c r="C40" s="59" t="s">
        <v>290</v>
      </c>
      <c r="D40" s="63" t="s">
        <v>85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45"/>
    </row>
    <row r="41" spans="1:23" s="3" customFormat="1" ht="26.25" customHeight="1">
      <c r="A41" s="16">
        <v>34</v>
      </c>
      <c r="B41" s="49">
        <v>2510010034</v>
      </c>
      <c r="C41" s="59" t="s">
        <v>71</v>
      </c>
      <c r="D41" s="63" t="s">
        <v>128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45"/>
    </row>
    <row r="42" spans="1:23" s="3" customFormat="1" ht="26.25" customHeight="1">
      <c r="A42" s="16">
        <v>35</v>
      </c>
      <c r="B42" s="49">
        <v>2510010035</v>
      </c>
      <c r="C42" s="59" t="s">
        <v>291</v>
      </c>
      <c r="D42" s="63" t="s">
        <v>199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45"/>
    </row>
    <row r="43" spans="1:23" s="3" customFormat="1" ht="26.25" customHeight="1">
      <c r="A43" s="16">
        <v>36</v>
      </c>
      <c r="B43" s="49">
        <v>2510010036</v>
      </c>
      <c r="C43" s="59" t="s">
        <v>292</v>
      </c>
      <c r="D43" s="63" t="s">
        <v>132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45"/>
    </row>
    <row r="44" spans="1:23" s="3" customFormat="1" ht="26.25" customHeight="1">
      <c r="A44" s="16">
        <v>37</v>
      </c>
      <c r="B44" s="49">
        <v>2510010037</v>
      </c>
      <c r="C44" s="59" t="s">
        <v>293</v>
      </c>
      <c r="D44" s="63" t="s">
        <v>216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46"/>
    </row>
    <row r="45" spans="1:23" s="3" customFormat="1" ht="26.25" customHeight="1">
      <c r="A45" s="16">
        <v>38</v>
      </c>
      <c r="B45" s="49">
        <v>2510010038</v>
      </c>
      <c r="C45" s="59" t="s">
        <v>294</v>
      </c>
      <c r="D45" s="63" t="s">
        <v>35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46"/>
    </row>
    <row r="46" spans="1:23" s="3" customFormat="1" ht="26.25" customHeight="1">
      <c r="A46" s="16">
        <v>39</v>
      </c>
      <c r="B46" s="49">
        <v>2510010039</v>
      </c>
      <c r="C46" s="59" t="s">
        <v>295</v>
      </c>
      <c r="D46" s="63" t="s">
        <v>19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45"/>
    </row>
    <row r="47" spans="1:23" s="3" customFormat="1" ht="26.25" customHeight="1">
      <c r="A47" s="16">
        <v>40</v>
      </c>
      <c r="B47" s="49">
        <v>2510010040</v>
      </c>
      <c r="C47" s="59" t="s">
        <v>296</v>
      </c>
      <c r="D47" s="63" t="s">
        <v>140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45"/>
    </row>
    <row r="48" spans="1:23" s="3" customFormat="1" ht="26.25" customHeight="1">
      <c r="A48" s="16">
        <v>41</v>
      </c>
      <c r="B48" s="49">
        <v>2510010041</v>
      </c>
      <c r="C48" s="59" t="s">
        <v>297</v>
      </c>
      <c r="D48" s="63" t="s">
        <v>175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45"/>
    </row>
    <row r="49" spans="1:23" s="3" customFormat="1" ht="26.25" customHeight="1">
      <c r="A49" s="16">
        <v>42</v>
      </c>
      <c r="B49" s="49">
        <v>2510010042</v>
      </c>
      <c r="C49" s="59" t="s">
        <v>298</v>
      </c>
      <c r="D49" s="63" t="s">
        <v>72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45"/>
    </row>
    <row r="50" spans="1:23" s="3" customFormat="1" ht="26.25" customHeight="1">
      <c r="A50" s="16">
        <v>43</v>
      </c>
      <c r="B50" s="49">
        <v>2510010043</v>
      </c>
      <c r="C50" s="59" t="s">
        <v>299</v>
      </c>
      <c r="D50" s="63" t="s">
        <v>155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45"/>
    </row>
    <row r="51" spans="1:23" s="3" customFormat="1" ht="26.25" customHeight="1">
      <c r="A51" s="16">
        <v>44</v>
      </c>
      <c r="B51" s="49">
        <v>2510010044</v>
      </c>
      <c r="C51" s="59" t="s">
        <v>300</v>
      </c>
      <c r="D51" s="63" t="s">
        <v>33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46"/>
    </row>
    <row r="52" spans="1:23" s="3" customFormat="1" ht="26.25" customHeight="1">
      <c r="A52" s="16">
        <v>45</v>
      </c>
      <c r="B52" s="51">
        <v>2510010045</v>
      </c>
      <c r="C52" s="67" t="s">
        <v>301</v>
      </c>
      <c r="D52" s="68" t="s">
        <v>102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45"/>
    </row>
    <row r="53" spans="1:23" s="3" customFormat="1" ht="26.25" customHeight="1">
      <c r="A53" s="16">
        <v>46</v>
      </c>
      <c r="B53" s="49">
        <v>2510010046</v>
      </c>
      <c r="C53" s="59" t="s">
        <v>302</v>
      </c>
      <c r="D53" s="63" t="s">
        <v>102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45"/>
    </row>
    <row r="54" spans="1:23" s="3" customFormat="1" ht="26.25" customHeight="1">
      <c r="A54" s="16">
        <v>47</v>
      </c>
      <c r="B54" s="49">
        <v>2510010047</v>
      </c>
      <c r="C54" s="59" t="s">
        <v>131</v>
      </c>
      <c r="D54" s="63" t="s">
        <v>102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46"/>
    </row>
    <row r="55" spans="1:23" s="3" customFormat="1" ht="26.25" customHeight="1">
      <c r="A55" s="16">
        <v>48</v>
      </c>
      <c r="B55" s="49">
        <v>2510010048</v>
      </c>
      <c r="C55" s="59" t="s">
        <v>303</v>
      </c>
      <c r="D55" s="63" t="s">
        <v>132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46"/>
    </row>
    <row r="56" spans="1:23" s="3" customFormat="1" ht="26.25" customHeight="1">
      <c r="A56" s="16">
        <v>49</v>
      </c>
      <c r="B56" s="49">
        <v>2510010049</v>
      </c>
      <c r="C56" s="59" t="s">
        <v>304</v>
      </c>
      <c r="D56" s="63" t="s">
        <v>305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45"/>
    </row>
    <row r="57" spans="1:23" s="3" customFormat="1" ht="26.25" customHeight="1">
      <c r="A57" s="16">
        <v>50</v>
      </c>
      <c r="B57" s="49">
        <v>2510010050</v>
      </c>
      <c r="C57" s="59" t="s">
        <v>306</v>
      </c>
      <c r="D57" s="63" t="s">
        <v>105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5"/>
    </row>
    <row r="58" spans="1:23" s="3" customFormat="1" ht="26.25" customHeight="1">
      <c r="A58" s="16">
        <v>51</v>
      </c>
      <c r="B58" s="49">
        <v>2510010051</v>
      </c>
      <c r="C58" s="59" t="s">
        <v>307</v>
      </c>
      <c r="D58" s="63" t="s">
        <v>27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46"/>
    </row>
    <row r="59" spans="1:23" s="3" customFormat="1" ht="26.25" customHeight="1">
      <c r="A59" s="16">
        <v>52</v>
      </c>
      <c r="B59" s="49">
        <v>2510010052</v>
      </c>
      <c r="C59" s="59" t="s">
        <v>308</v>
      </c>
      <c r="D59" s="63" t="s">
        <v>40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45"/>
    </row>
    <row r="60" spans="1:23" s="3" customFormat="1" ht="26.25" customHeight="1">
      <c r="A60" s="16">
        <v>53</v>
      </c>
      <c r="B60" s="49">
        <v>2510010053</v>
      </c>
      <c r="C60" s="59" t="s">
        <v>309</v>
      </c>
      <c r="D60" s="63" t="s">
        <v>110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46"/>
    </row>
    <row r="61" spans="1:23" s="3" customFormat="1" ht="26.25" customHeight="1">
      <c r="A61" s="16">
        <v>54</v>
      </c>
      <c r="B61" s="49">
        <v>2510010054</v>
      </c>
      <c r="C61" s="59" t="s">
        <v>310</v>
      </c>
      <c r="D61" s="63" t="s">
        <v>142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45"/>
    </row>
    <row r="62" spans="1:23" s="3" customFormat="1" ht="26.25" customHeight="1">
      <c r="A62" s="16">
        <v>55</v>
      </c>
      <c r="B62" s="49">
        <v>2510010055</v>
      </c>
      <c r="C62" s="59" t="s">
        <v>157</v>
      </c>
      <c r="D62" s="63" t="s">
        <v>20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45"/>
    </row>
    <row r="63" spans="1:23" s="3" customFormat="1" ht="26.25" customHeight="1">
      <c r="A63" s="16">
        <v>56</v>
      </c>
      <c r="B63" s="49">
        <v>2510010056</v>
      </c>
      <c r="C63" s="69" t="s">
        <v>200</v>
      </c>
      <c r="D63" s="70" t="s">
        <v>20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45"/>
    </row>
    <row r="64" spans="1:23" s="3" customFormat="1" ht="26.25" customHeight="1">
      <c r="A64" s="16">
        <v>57</v>
      </c>
      <c r="B64" s="49">
        <v>2510010057</v>
      </c>
      <c r="C64" s="59" t="s">
        <v>241</v>
      </c>
      <c r="D64" s="63" t="s">
        <v>30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5"/>
    </row>
    <row r="65" spans="1:23" s="3" customFormat="1" ht="26.25" customHeight="1">
      <c r="A65" s="16">
        <v>58</v>
      </c>
      <c r="B65" s="49">
        <v>2510010058</v>
      </c>
      <c r="C65" s="59" t="s">
        <v>311</v>
      </c>
      <c r="D65" s="63" t="s">
        <v>18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45"/>
    </row>
    <row r="66" spans="1:23" s="3" customFormat="1" ht="26.25" customHeight="1">
      <c r="A66" s="16">
        <v>59</v>
      </c>
      <c r="B66" s="49">
        <v>2510010059</v>
      </c>
      <c r="C66" s="59" t="s">
        <v>312</v>
      </c>
      <c r="D66" s="63" t="s">
        <v>174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46"/>
    </row>
    <row r="67" spans="1:23" s="3" customFormat="1" ht="26.25" customHeight="1">
      <c r="A67" s="16">
        <v>60</v>
      </c>
      <c r="B67" s="49">
        <v>2510010060</v>
      </c>
      <c r="C67" s="59" t="s">
        <v>251</v>
      </c>
      <c r="D67" s="63" t="s">
        <v>167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46"/>
    </row>
    <row r="68" spans="1:23" s="3" customFormat="1" ht="26.25" customHeight="1">
      <c r="A68" s="16">
        <v>61</v>
      </c>
      <c r="B68" s="49">
        <v>2510010061</v>
      </c>
      <c r="C68" s="59" t="s">
        <v>313</v>
      </c>
      <c r="D68" s="63" t="s">
        <v>47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45"/>
    </row>
    <row r="69" spans="1:23" s="3" customFormat="1" ht="26.25" customHeight="1">
      <c r="A69" s="16">
        <v>62</v>
      </c>
      <c r="B69" s="49">
        <v>2510010062</v>
      </c>
      <c r="C69" s="59" t="s">
        <v>122</v>
      </c>
      <c r="D69" s="63" t="s">
        <v>47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45"/>
    </row>
    <row r="70" spans="1:23" s="3" customFormat="1" ht="26.25" customHeight="1">
      <c r="A70" s="16">
        <v>63</v>
      </c>
      <c r="B70" s="51">
        <v>2510010063</v>
      </c>
      <c r="C70" s="61" t="s">
        <v>314</v>
      </c>
      <c r="D70" s="64" t="s">
        <v>128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45"/>
    </row>
    <row r="71" spans="1:23" s="3" customFormat="1" ht="26.25" customHeight="1">
      <c r="A71" s="16">
        <v>64</v>
      </c>
      <c r="B71" s="49">
        <v>2510010064</v>
      </c>
      <c r="C71" s="59" t="s">
        <v>315</v>
      </c>
      <c r="D71" s="63" t="s">
        <v>168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46"/>
    </row>
    <row r="72" spans="1:23" s="3" customFormat="1" ht="26.25" customHeight="1">
      <c r="A72" s="16">
        <v>65</v>
      </c>
      <c r="B72" s="49">
        <v>2510010065</v>
      </c>
      <c r="C72" s="59" t="s">
        <v>316</v>
      </c>
      <c r="D72" s="63" t="s">
        <v>29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45"/>
    </row>
    <row r="73" spans="1:23" s="3" customFormat="1" ht="26.25" customHeight="1">
      <c r="A73" s="16">
        <v>66</v>
      </c>
      <c r="B73" s="49">
        <v>2510010066</v>
      </c>
      <c r="C73" s="59" t="s">
        <v>317</v>
      </c>
      <c r="D73" s="63" t="s">
        <v>29</v>
      </c>
      <c r="E73" s="7"/>
      <c r="F73" s="6"/>
      <c r="G73" s="4"/>
      <c r="H73" s="4"/>
      <c r="I73" s="4"/>
      <c r="J73" s="4"/>
      <c r="K73" s="4">
        <f t="shared" ref="K73:K87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7" si="5">SUM(F73:R73)</f>
        <v>0</v>
      </c>
      <c r="T73" s="8" t="str">
        <f t="shared" ref="T73:T87" si="6">IF(S73&gt;=90,"Xuất sắc",IF(S73&gt;=80,"Tốt",IF(S73&gt;=70,"Khá",IF(S73&gt;=50,"Trung bình","Yếu"))))</f>
        <v>Yếu</v>
      </c>
      <c r="U73" s="1"/>
      <c r="V73" s="2" t="str">
        <f t="shared" ref="V73:V87" si="7">IF(U73&gt;=3.5,"Xuất sắc",IF(U73&gt;=3,"Giỏi",IF(U73&gt;=2.5,"Khá",IF(U73&gt;=2,"Trung bình",IF(U73&gt;0,"Yếu","0")))))</f>
        <v>0</v>
      </c>
      <c r="W73" s="45"/>
    </row>
    <row r="74" spans="1:23" s="3" customFormat="1" ht="26.25" customHeight="1">
      <c r="A74" s="16">
        <v>67</v>
      </c>
      <c r="B74" s="49">
        <v>2510010067</v>
      </c>
      <c r="C74" s="59" t="s">
        <v>191</v>
      </c>
      <c r="D74" s="63" t="s">
        <v>318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45"/>
    </row>
    <row r="75" spans="1:23" s="3" customFormat="1" ht="26.25" customHeight="1">
      <c r="A75" s="16">
        <v>68</v>
      </c>
      <c r="B75" s="49">
        <v>2510010068</v>
      </c>
      <c r="C75" s="59" t="s">
        <v>319</v>
      </c>
      <c r="D75" s="63" t="s">
        <v>320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46"/>
    </row>
    <row r="76" spans="1:23" s="3" customFormat="1" ht="26.25" customHeight="1">
      <c r="A76" s="16">
        <v>69</v>
      </c>
      <c r="B76" s="49">
        <v>2510010069</v>
      </c>
      <c r="C76" s="59" t="s">
        <v>321</v>
      </c>
      <c r="D76" s="63" t="s">
        <v>50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46"/>
    </row>
    <row r="77" spans="1:23" s="3" customFormat="1" ht="26.25" customHeight="1">
      <c r="A77" s="16">
        <v>70</v>
      </c>
      <c r="B77" s="49">
        <v>2510010070</v>
      </c>
      <c r="C77" s="59" t="s">
        <v>153</v>
      </c>
      <c r="D77" s="63" t="s">
        <v>51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45"/>
    </row>
    <row r="78" spans="1:23" s="3" customFormat="1" ht="26.25" customHeight="1">
      <c r="A78" s="16">
        <v>71</v>
      </c>
      <c r="B78" s="49">
        <v>2510010071</v>
      </c>
      <c r="C78" s="59" t="s">
        <v>322</v>
      </c>
      <c r="D78" s="63" t="s">
        <v>51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45"/>
    </row>
    <row r="79" spans="1:23" s="3" customFormat="1" ht="26.25" customHeight="1">
      <c r="A79" s="16">
        <v>72</v>
      </c>
      <c r="B79" s="49">
        <v>2510010072</v>
      </c>
      <c r="C79" s="59" t="s">
        <v>323</v>
      </c>
      <c r="D79" s="63" t="s">
        <v>51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45"/>
    </row>
    <row r="80" spans="1:23" s="3" customFormat="1" ht="26.25" customHeight="1">
      <c r="A80" s="16">
        <v>73</v>
      </c>
      <c r="B80" s="49">
        <v>2510010073</v>
      </c>
      <c r="C80" s="59" t="s">
        <v>314</v>
      </c>
      <c r="D80" s="63" t="s">
        <v>52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45"/>
    </row>
    <row r="81" spans="1:23" s="3" customFormat="1" ht="26.25" customHeight="1">
      <c r="A81" s="16">
        <v>74</v>
      </c>
      <c r="B81" s="49">
        <v>2510010074</v>
      </c>
      <c r="C81" s="59" t="s">
        <v>324</v>
      </c>
      <c r="D81" s="63" t="s">
        <v>69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45"/>
    </row>
    <row r="82" spans="1:23" s="3" customFormat="1" ht="26.25" customHeight="1">
      <c r="A82" s="16">
        <v>75</v>
      </c>
      <c r="B82" s="51">
        <v>2510010075</v>
      </c>
      <c r="C82" s="67" t="s">
        <v>247</v>
      </c>
      <c r="D82" s="68" t="s">
        <v>26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45"/>
    </row>
    <row r="83" spans="1:23" s="3" customFormat="1" ht="26.25" customHeight="1">
      <c r="A83" s="16">
        <v>76</v>
      </c>
      <c r="B83" s="49">
        <v>2510010076</v>
      </c>
      <c r="C83" s="59" t="s">
        <v>325</v>
      </c>
      <c r="D83" s="63" t="s">
        <v>326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45"/>
    </row>
    <row r="84" spans="1:23" s="3" customFormat="1" ht="26.25" customHeight="1">
      <c r="A84" s="16">
        <v>77</v>
      </c>
      <c r="B84" s="51">
        <v>2510010077</v>
      </c>
      <c r="C84" s="67" t="s">
        <v>327</v>
      </c>
      <c r="D84" s="64" t="s">
        <v>207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46"/>
    </row>
    <row r="85" spans="1:23" s="3" customFormat="1" ht="26.25" customHeight="1">
      <c r="A85" s="16">
        <v>78</v>
      </c>
      <c r="B85" s="49">
        <v>2510010078</v>
      </c>
      <c r="C85" s="59" t="s">
        <v>328</v>
      </c>
      <c r="D85" s="63" t="s">
        <v>329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45"/>
    </row>
    <row r="86" spans="1:23" s="3" customFormat="1" ht="26.25" customHeight="1">
      <c r="A86" s="16">
        <v>79</v>
      </c>
      <c r="B86" s="49">
        <v>2510010079</v>
      </c>
      <c r="C86" s="59" t="s">
        <v>330</v>
      </c>
      <c r="D86" s="63" t="s">
        <v>126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45"/>
    </row>
    <row r="87" spans="1:23" s="3" customFormat="1" ht="26.25" customHeight="1">
      <c r="A87" s="16">
        <v>80</v>
      </c>
      <c r="B87" s="49">
        <v>2510010080</v>
      </c>
      <c r="C87" s="71" t="s">
        <v>331</v>
      </c>
      <c r="D87" s="72" t="s">
        <v>126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46"/>
    </row>
    <row r="88" spans="1:23" s="3" customFormat="1" ht="14.25" customHeight="1">
      <c r="A88" s="17"/>
      <c r="B88" s="17"/>
      <c r="C88" s="22"/>
      <c r="D88" s="22"/>
      <c r="E88" s="11"/>
      <c r="F88" s="12"/>
      <c r="G88" s="11"/>
      <c r="H88" s="11"/>
      <c r="I88" s="11"/>
      <c r="J88" s="11"/>
      <c r="K88" s="11"/>
      <c r="L88" s="13"/>
      <c r="M88" s="11"/>
      <c r="N88" s="11"/>
      <c r="O88" s="11"/>
      <c r="P88" s="11"/>
      <c r="Q88" s="11"/>
      <c r="R88" s="11"/>
      <c r="S88" s="14"/>
      <c r="T88" s="13"/>
      <c r="U88" s="11"/>
      <c r="V88" s="15"/>
      <c r="W88" s="26"/>
    </row>
    <row r="89" spans="1:23" s="24" customFormat="1" ht="18.75">
      <c r="A89" s="138" t="s">
        <v>771</v>
      </c>
      <c r="B89" s="138"/>
      <c r="C89" s="138"/>
      <c r="D89" s="138"/>
      <c r="E89" s="138"/>
      <c r="F89" s="138"/>
      <c r="G89" s="138"/>
      <c r="H89" s="138" t="s">
        <v>55</v>
      </c>
      <c r="I89" s="138"/>
      <c r="J89" s="138"/>
      <c r="K89" s="138"/>
      <c r="L89" s="138"/>
      <c r="M89" s="138"/>
      <c r="N89" s="138"/>
      <c r="O89" s="138"/>
      <c r="P89" s="138"/>
      <c r="Q89" s="138"/>
      <c r="R89" s="115"/>
      <c r="S89" s="25" t="s">
        <v>56</v>
      </c>
      <c r="T89" s="25"/>
      <c r="U89" s="115"/>
      <c r="V89" s="25"/>
      <c r="W89" s="25"/>
    </row>
  </sheetData>
  <sortState ref="A8:W114">
    <sortCondition sortBy="cellColor" ref="B8:B114" dxfId="1"/>
    <sortCondition sortBy="cellColor" ref="C8:C114" dxfId="0"/>
  </sortState>
  <mergeCells count="23">
    <mergeCell ref="A89:G89"/>
    <mergeCell ref="H89:Q89"/>
    <mergeCell ref="C7:D7"/>
    <mergeCell ref="C4:D6"/>
    <mergeCell ref="G5:I5"/>
    <mergeCell ref="S5:S6"/>
    <mergeCell ref="T5:T6"/>
    <mergeCell ref="J5:L5"/>
    <mergeCell ref="N5:O5"/>
    <mergeCell ref="A1:W1"/>
    <mergeCell ref="A2:W2"/>
    <mergeCell ref="A3:W3"/>
    <mergeCell ref="F4:T4"/>
    <mergeCell ref="U4:V4"/>
    <mergeCell ref="A4:A6"/>
    <mergeCell ref="B4:B6"/>
    <mergeCell ref="E4:E6"/>
    <mergeCell ref="F5:F6"/>
    <mergeCell ref="M5:M6"/>
    <mergeCell ref="U5:U6"/>
    <mergeCell ref="V5:V6"/>
    <mergeCell ref="W4:W6"/>
    <mergeCell ref="P5:R5"/>
  </mergeCells>
  <dataValidations count="1">
    <dataValidation showDropDown="1" showInputMessage="1" showErrorMessage="1" sqref="C9:D11"/>
  </dataValidations>
  <pageMargins left="0.25" right="0.25" top="0.5" bottom="0.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6"/>
  <sheetViews>
    <sheetView topLeftCell="A25" zoomScale="98" zoomScaleNormal="98" workbookViewId="0">
      <selection activeCell="K36" sqref="K36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49">
        <v>2510012001</v>
      </c>
      <c r="C8" s="74" t="s">
        <v>334</v>
      </c>
      <c r="D8" s="75" t="s">
        <v>233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13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49">
        <v>2510012002</v>
      </c>
      <c r="C9" s="74" t="s">
        <v>335</v>
      </c>
      <c r="D9" s="75" t="s">
        <v>175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13"/>
      <c r="V9" s="2" t="str">
        <f t="shared" ref="V9:V72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49">
        <v>2510012003</v>
      </c>
      <c r="C10" s="74" t="s">
        <v>336</v>
      </c>
      <c r="D10" s="75" t="s">
        <v>35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13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49">
        <v>2510012004</v>
      </c>
      <c r="C11" s="74" t="s">
        <v>337</v>
      </c>
      <c r="D11" s="75" t="s">
        <v>72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13"/>
      <c r="V11" s="2" t="str">
        <f t="shared" si="3"/>
        <v>0</v>
      </c>
      <c r="W11" s="27"/>
    </row>
    <row r="12" spans="1:23" s="3" customFormat="1" ht="26.25" customHeight="1">
      <c r="A12" s="16">
        <v>5</v>
      </c>
      <c r="B12" s="49">
        <v>2510012005</v>
      </c>
      <c r="C12" s="74" t="s">
        <v>338</v>
      </c>
      <c r="D12" s="75" t="s">
        <v>210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13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139">
        <v>2510012006</v>
      </c>
      <c r="C13" s="144" t="s">
        <v>339</v>
      </c>
      <c r="D13" s="145" t="s">
        <v>176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13"/>
      <c r="V13" s="2" t="str">
        <f t="shared" si="3"/>
        <v>0</v>
      </c>
      <c r="W13" s="116" t="s">
        <v>769</v>
      </c>
    </row>
    <row r="14" spans="1:23" s="3" customFormat="1" ht="26.25" customHeight="1">
      <c r="A14" s="16">
        <v>7</v>
      </c>
      <c r="B14" s="49">
        <v>2510012007</v>
      </c>
      <c r="C14" s="74" t="s">
        <v>235</v>
      </c>
      <c r="D14" s="75" t="s">
        <v>176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13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49">
        <v>2510012008</v>
      </c>
      <c r="C15" s="74" t="s">
        <v>340</v>
      </c>
      <c r="D15" s="75" t="s">
        <v>223</v>
      </c>
      <c r="E15" s="7"/>
      <c r="F15" s="6"/>
      <c r="G15" s="4"/>
      <c r="H15" s="4"/>
      <c r="I15" s="4"/>
      <c r="J15" s="111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13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51">
        <v>2510012009</v>
      </c>
      <c r="C16" s="76" t="s">
        <v>341</v>
      </c>
      <c r="D16" s="77" t="s">
        <v>130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13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49">
        <v>2510012010</v>
      </c>
      <c r="C17" s="74" t="s">
        <v>157</v>
      </c>
      <c r="D17" s="75" t="s">
        <v>342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13"/>
      <c r="V17" s="2" t="str">
        <f t="shared" si="3"/>
        <v>0</v>
      </c>
      <c r="W17" s="27"/>
    </row>
    <row r="18" spans="1:23" s="3" customFormat="1" ht="26.25" customHeight="1">
      <c r="A18" s="16">
        <v>11</v>
      </c>
      <c r="B18" s="49">
        <v>2510012011</v>
      </c>
      <c r="C18" s="74" t="s">
        <v>343</v>
      </c>
      <c r="D18" s="75" t="s">
        <v>182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13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49">
        <v>2510012012</v>
      </c>
      <c r="C19" s="74" t="s">
        <v>344</v>
      </c>
      <c r="D19" s="75" t="s">
        <v>135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13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49">
        <v>2510012013</v>
      </c>
      <c r="C20" s="74" t="s">
        <v>345</v>
      </c>
      <c r="D20" s="75" t="s">
        <v>346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13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49">
        <v>2510012014</v>
      </c>
      <c r="C21" s="74" t="s">
        <v>347</v>
      </c>
      <c r="D21" s="75" t="s">
        <v>208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13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49">
        <v>2510012015</v>
      </c>
      <c r="C22" s="74" t="s">
        <v>348</v>
      </c>
      <c r="D22" s="75" t="s">
        <v>22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13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49">
        <v>2510012016</v>
      </c>
      <c r="C23" s="74" t="s">
        <v>127</v>
      </c>
      <c r="D23" s="75" t="s">
        <v>22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13"/>
      <c r="V23" s="2" t="str">
        <f t="shared" si="3"/>
        <v>0</v>
      </c>
      <c r="W23" s="28"/>
    </row>
    <row r="24" spans="1:23" s="3" customFormat="1" ht="26.25" customHeight="1">
      <c r="A24" s="16">
        <v>17</v>
      </c>
      <c r="B24" s="49">
        <v>2510012017</v>
      </c>
      <c r="C24" s="74" t="s">
        <v>203</v>
      </c>
      <c r="D24" s="75" t="s">
        <v>22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13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49">
        <v>2510012018</v>
      </c>
      <c r="C25" s="74" t="s">
        <v>349</v>
      </c>
      <c r="D25" s="75" t="s">
        <v>41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13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49">
        <v>2510012019</v>
      </c>
      <c r="C26" s="74" t="s">
        <v>350</v>
      </c>
      <c r="D26" s="75" t="s">
        <v>25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13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49">
        <v>2510012020</v>
      </c>
      <c r="C27" s="74" t="s">
        <v>351</v>
      </c>
      <c r="D27" s="75" t="s">
        <v>20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13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49">
        <v>2510012021</v>
      </c>
      <c r="C28" s="78" t="s">
        <v>71</v>
      </c>
      <c r="D28" s="79" t="s">
        <v>185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13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49">
        <v>2510012022</v>
      </c>
      <c r="C29" s="78" t="s">
        <v>352</v>
      </c>
      <c r="D29" s="79" t="s">
        <v>30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13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49">
        <v>2510012023</v>
      </c>
      <c r="C30" s="78" t="s">
        <v>353</v>
      </c>
      <c r="D30" s="79" t="s">
        <v>115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13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49">
        <v>2510012024</v>
      </c>
      <c r="C31" s="78" t="s">
        <v>354</v>
      </c>
      <c r="D31" s="79" t="s">
        <v>355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13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49">
        <v>2510012025</v>
      </c>
      <c r="C32" s="74" t="s">
        <v>356</v>
      </c>
      <c r="D32" s="75" t="s">
        <v>174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13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49">
        <v>2510012026</v>
      </c>
      <c r="C33" s="74" t="s">
        <v>357</v>
      </c>
      <c r="D33" s="75" t="s">
        <v>174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13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49">
        <v>2510012027</v>
      </c>
      <c r="C34" s="74" t="s">
        <v>358</v>
      </c>
      <c r="D34" s="75" t="s">
        <v>166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13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51">
        <v>2510012028</v>
      </c>
      <c r="C35" s="76" t="s">
        <v>359</v>
      </c>
      <c r="D35" s="77" t="s">
        <v>187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13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49">
        <v>2510012029</v>
      </c>
      <c r="C36" s="74" t="s">
        <v>71</v>
      </c>
      <c r="D36" s="75" t="s">
        <v>128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13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49">
        <v>2510012030</v>
      </c>
      <c r="C37" s="74" t="s">
        <v>205</v>
      </c>
      <c r="D37" s="75" t="s">
        <v>128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13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49">
        <v>2510012031</v>
      </c>
      <c r="C38" s="74" t="s">
        <v>360</v>
      </c>
      <c r="D38" s="75" t="s">
        <v>128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13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49">
        <v>2510012032</v>
      </c>
      <c r="C39" s="74" t="s">
        <v>179</v>
      </c>
      <c r="D39" s="75" t="s">
        <v>147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13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49">
        <v>2510012033</v>
      </c>
      <c r="C40" s="74" t="s">
        <v>361</v>
      </c>
      <c r="D40" s="75" t="s">
        <v>362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13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139">
        <v>2510012034</v>
      </c>
      <c r="C41" s="144" t="s">
        <v>363</v>
      </c>
      <c r="D41" s="145" t="s">
        <v>28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13"/>
      <c r="V41" s="2" t="str">
        <f t="shared" si="3"/>
        <v>0</v>
      </c>
      <c r="W41" s="116" t="s">
        <v>769</v>
      </c>
    </row>
    <row r="42" spans="1:23" s="3" customFormat="1" ht="26.25" customHeight="1">
      <c r="A42" s="16">
        <v>35</v>
      </c>
      <c r="B42" s="49">
        <v>2510012035</v>
      </c>
      <c r="C42" s="74" t="s">
        <v>364</v>
      </c>
      <c r="D42" s="75" t="s">
        <v>189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13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49">
        <v>2510012036</v>
      </c>
      <c r="C43" s="74" t="s">
        <v>365</v>
      </c>
      <c r="D43" s="75" t="s">
        <v>29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13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49">
        <v>2510012037</v>
      </c>
      <c r="C44" s="74" t="s">
        <v>366</v>
      </c>
      <c r="D44" s="75" t="s">
        <v>29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13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49">
        <v>2510012038</v>
      </c>
      <c r="C45" s="74" t="s">
        <v>367</v>
      </c>
      <c r="D45" s="75" t="s">
        <v>21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13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49">
        <v>2510012039</v>
      </c>
      <c r="C46" s="74" t="s">
        <v>368</v>
      </c>
      <c r="D46" s="75" t="s">
        <v>21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13"/>
      <c r="V46" s="2" t="str">
        <f t="shared" si="3"/>
        <v>0</v>
      </c>
      <c r="W46" s="27"/>
    </row>
    <row r="47" spans="1:23" s="3" customFormat="1" ht="26.25" customHeight="1">
      <c r="A47" s="16">
        <v>40</v>
      </c>
      <c r="B47" s="49">
        <v>2510012040</v>
      </c>
      <c r="C47" s="74" t="s">
        <v>369</v>
      </c>
      <c r="D47" s="75" t="s">
        <v>22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13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49">
        <v>2510012041</v>
      </c>
      <c r="C48" s="74" t="s">
        <v>370</v>
      </c>
      <c r="D48" s="79" t="s">
        <v>67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13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49">
        <v>2510012042</v>
      </c>
      <c r="C49" s="78" t="s">
        <v>371</v>
      </c>
      <c r="D49" s="79" t="s">
        <v>219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13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49">
        <v>2510012043</v>
      </c>
      <c r="C50" s="78" t="s">
        <v>368</v>
      </c>
      <c r="D50" s="79" t="s">
        <v>372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13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49">
        <v>2510012044</v>
      </c>
      <c r="C51" s="74" t="s">
        <v>200</v>
      </c>
      <c r="D51" s="75" t="s">
        <v>373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13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49">
        <v>2510012045</v>
      </c>
      <c r="C52" s="74" t="s">
        <v>374</v>
      </c>
      <c r="D52" s="75" t="s">
        <v>19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13"/>
      <c r="V52" s="2" t="str">
        <f t="shared" si="3"/>
        <v>0</v>
      </c>
      <c r="W52" s="89"/>
    </row>
    <row r="53" spans="1:23" s="3" customFormat="1" ht="26.25" customHeight="1">
      <c r="A53" s="16">
        <v>46</v>
      </c>
      <c r="B53" s="50">
        <v>2510012046</v>
      </c>
      <c r="C53" s="80" t="s">
        <v>146</v>
      </c>
      <c r="D53" s="81" t="s">
        <v>99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13"/>
      <c r="V53" s="2" t="str">
        <f t="shared" si="3"/>
        <v>0</v>
      </c>
      <c r="W53" s="73" t="s">
        <v>402</v>
      </c>
    </row>
    <row r="54" spans="1:23" s="3" customFormat="1" ht="26.25" customHeight="1">
      <c r="A54" s="16">
        <v>47</v>
      </c>
      <c r="B54" s="49">
        <v>2510012047</v>
      </c>
      <c r="C54" s="82" t="s">
        <v>375</v>
      </c>
      <c r="D54" s="83" t="s">
        <v>28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13"/>
      <c r="V54" s="2" t="str">
        <f t="shared" si="3"/>
        <v>0</v>
      </c>
      <c r="W54" s="91"/>
    </row>
    <row r="55" spans="1:23" s="3" customFormat="1" ht="26.25" customHeight="1">
      <c r="A55" s="16">
        <v>48</v>
      </c>
      <c r="B55" s="49">
        <v>2510012048</v>
      </c>
      <c r="C55" s="82" t="s">
        <v>71</v>
      </c>
      <c r="D55" s="83" t="s">
        <v>376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13"/>
      <c r="V55" s="2" t="str">
        <f t="shared" si="3"/>
        <v>0</v>
      </c>
      <c r="W55" s="91"/>
    </row>
    <row r="56" spans="1:23" s="3" customFormat="1" ht="26.25" customHeight="1">
      <c r="A56" s="16">
        <v>49</v>
      </c>
      <c r="B56" s="49">
        <v>2510012049</v>
      </c>
      <c r="C56" s="82" t="s">
        <v>377</v>
      </c>
      <c r="D56" s="83" t="s">
        <v>136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13"/>
      <c r="V56" s="2" t="str">
        <f t="shared" si="3"/>
        <v>0</v>
      </c>
      <c r="W56" s="91"/>
    </row>
    <row r="57" spans="1:23" s="3" customFormat="1" ht="26.25" customHeight="1">
      <c r="A57" s="16">
        <v>50</v>
      </c>
      <c r="B57" s="50">
        <v>2510012050</v>
      </c>
      <c r="C57" s="80" t="s">
        <v>378</v>
      </c>
      <c r="D57" s="81" t="s">
        <v>20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13"/>
      <c r="V57" s="2" t="str">
        <f t="shared" si="3"/>
        <v>0</v>
      </c>
      <c r="W57" s="73" t="s">
        <v>402</v>
      </c>
    </row>
    <row r="58" spans="1:23" s="3" customFormat="1" ht="26.25" customHeight="1">
      <c r="A58" s="16">
        <v>51</v>
      </c>
      <c r="B58" s="49">
        <v>2510012051</v>
      </c>
      <c r="C58" s="82" t="s">
        <v>379</v>
      </c>
      <c r="D58" s="83" t="s">
        <v>28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13"/>
      <c r="V58" s="2" t="str">
        <f t="shared" si="3"/>
        <v>0</v>
      </c>
      <c r="W58" s="90"/>
    </row>
    <row r="59" spans="1:23" s="3" customFormat="1" ht="26.25" customHeight="1">
      <c r="A59" s="16">
        <v>52</v>
      </c>
      <c r="B59" s="49">
        <v>2510012052</v>
      </c>
      <c r="C59" s="82" t="s">
        <v>380</v>
      </c>
      <c r="D59" s="83" t="s">
        <v>19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13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49">
        <v>2510012053</v>
      </c>
      <c r="C60" s="82" t="s">
        <v>381</v>
      </c>
      <c r="D60" s="83" t="s">
        <v>33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13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49">
        <v>2510012054</v>
      </c>
      <c r="C61" s="82" t="s">
        <v>382</v>
      </c>
      <c r="D61" s="83" t="s">
        <v>223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13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49">
        <v>2510012055</v>
      </c>
      <c r="C62" s="84" t="s">
        <v>383</v>
      </c>
      <c r="D62" s="85" t="s">
        <v>25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13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49">
        <v>2510012056</v>
      </c>
      <c r="C63" s="82" t="s">
        <v>71</v>
      </c>
      <c r="D63" s="83" t="s">
        <v>52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13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49">
        <v>2510012057</v>
      </c>
      <c r="C64" s="82" t="s">
        <v>57</v>
      </c>
      <c r="D64" s="83" t="s">
        <v>82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13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49">
        <v>2510012058</v>
      </c>
      <c r="C65" s="82" t="s">
        <v>384</v>
      </c>
      <c r="D65" s="83" t="s">
        <v>25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13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49">
        <v>2510012059</v>
      </c>
      <c r="C66" s="82" t="s">
        <v>385</v>
      </c>
      <c r="D66" s="83" t="s">
        <v>47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13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49">
        <v>2510012060</v>
      </c>
      <c r="C67" s="82" t="s">
        <v>386</v>
      </c>
      <c r="D67" s="83" t="s">
        <v>158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13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49">
        <v>2510012061</v>
      </c>
      <c r="C68" s="82" t="s">
        <v>387</v>
      </c>
      <c r="D68" s="83" t="s">
        <v>30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13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49">
        <v>2510012062</v>
      </c>
      <c r="C69" s="82" t="s">
        <v>388</v>
      </c>
      <c r="D69" s="83" t="s">
        <v>50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13"/>
      <c r="V69" s="2" t="str">
        <f t="shared" si="3"/>
        <v>0</v>
      </c>
      <c r="W69" s="27"/>
    </row>
    <row r="70" spans="1:23" s="3" customFormat="1" ht="26.25" customHeight="1">
      <c r="A70" s="16">
        <v>63</v>
      </c>
      <c r="B70" s="49">
        <v>2510012063</v>
      </c>
      <c r="C70" s="92" t="s">
        <v>389</v>
      </c>
      <c r="D70" s="43" t="s">
        <v>22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13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49">
        <v>2510012064</v>
      </c>
      <c r="C71" s="82" t="s">
        <v>390</v>
      </c>
      <c r="D71" s="83" t="s">
        <v>391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13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49">
        <v>2510012065</v>
      </c>
      <c r="C72" s="82" t="s">
        <v>101</v>
      </c>
      <c r="D72" s="83" t="s">
        <v>34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13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49">
        <v>2510012066</v>
      </c>
      <c r="C73" s="82" t="s">
        <v>392</v>
      </c>
      <c r="D73" s="83" t="s">
        <v>201</v>
      </c>
      <c r="E73" s="7"/>
      <c r="F73" s="6"/>
      <c r="G73" s="4"/>
      <c r="H73" s="4"/>
      <c r="I73" s="4"/>
      <c r="J73" s="4"/>
      <c r="K73" s="4">
        <f t="shared" ref="K73:K84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4" si="5">SUM(F73:R73)</f>
        <v>0</v>
      </c>
      <c r="T73" s="8" t="str">
        <f t="shared" ref="T73:T84" si="6">IF(S73&gt;=90,"Xuất sắc",IF(S73&gt;=80,"Tốt",IF(S73&gt;=70,"Khá",IF(S73&gt;=50,"Trung bình","Yếu"))))</f>
        <v>Yếu</v>
      </c>
      <c r="U73" s="113"/>
      <c r="V73" s="2" t="str">
        <f t="shared" ref="V73:V84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49">
        <v>2510012067</v>
      </c>
      <c r="C74" s="82" t="s">
        <v>393</v>
      </c>
      <c r="D74" s="83" t="s">
        <v>102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13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49">
        <v>2510012068</v>
      </c>
      <c r="C75" s="82" t="s">
        <v>114</v>
      </c>
      <c r="D75" s="83" t="s">
        <v>108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13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139">
        <v>2510012069</v>
      </c>
      <c r="C76" s="142" t="s">
        <v>394</v>
      </c>
      <c r="D76" s="143" t="s">
        <v>30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13"/>
      <c r="V76" s="2" t="str">
        <f t="shared" si="7"/>
        <v>0</v>
      </c>
      <c r="W76" s="116" t="s">
        <v>769</v>
      </c>
    </row>
    <row r="77" spans="1:23" s="3" customFormat="1" ht="26.25" customHeight="1">
      <c r="A77" s="16">
        <v>70</v>
      </c>
      <c r="B77" s="49">
        <v>2510012070</v>
      </c>
      <c r="C77" s="74" t="s">
        <v>293</v>
      </c>
      <c r="D77" s="75" t="s">
        <v>224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13"/>
      <c r="V77" s="2" t="str">
        <f t="shared" si="7"/>
        <v>0</v>
      </c>
      <c r="W77" s="28"/>
    </row>
    <row r="78" spans="1:23" s="3" customFormat="1" ht="26.25" customHeight="1">
      <c r="A78" s="16">
        <v>71</v>
      </c>
      <c r="B78" s="49">
        <v>2510012071</v>
      </c>
      <c r="C78" s="82" t="s">
        <v>395</v>
      </c>
      <c r="D78" s="83" t="s">
        <v>125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14"/>
      <c r="V78" s="2" t="str">
        <f t="shared" si="7"/>
        <v>0</v>
      </c>
      <c r="W78" s="27"/>
    </row>
    <row r="79" spans="1:23" s="3" customFormat="1" ht="26.25" customHeight="1">
      <c r="A79" s="16">
        <v>72</v>
      </c>
      <c r="B79" s="51">
        <v>2510012072</v>
      </c>
      <c r="C79" s="86" t="s">
        <v>396</v>
      </c>
      <c r="D79" s="87" t="s">
        <v>144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14"/>
      <c r="V79" s="2" t="str">
        <f t="shared" si="7"/>
        <v>0</v>
      </c>
      <c r="W79" s="27"/>
    </row>
    <row r="80" spans="1:23" s="3" customFormat="1" ht="26.25" customHeight="1">
      <c r="A80" s="16">
        <v>73</v>
      </c>
      <c r="B80" s="49">
        <v>2510012073</v>
      </c>
      <c r="C80" s="82" t="s">
        <v>397</v>
      </c>
      <c r="D80" s="83" t="s">
        <v>30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14"/>
      <c r="V80" s="2" t="str">
        <f t="shared" si="7"/>
        <v>0</v>
      </c>
      <c r="W80" s="48"/>
    </row>
    <row r="81" spans="1:23" s="3" customFormat="1" ht="26.25" customHeight="1">
      <c r="A81" s="16">
        <v>74</v>
      </c>
      <c r="B81" s="49">
        <v>2510012074</v>
      </c>
      <c r="C81" s="82" t="s">
        <v>398</v>
      </c>
      <c r="D81" s="83" t="s">
        <v>183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14"/>
      <c r="V81" s="2" t="str">
        <f t="shared" si="7"/>
        <v>0</v>
      </c>
      <c r="W81" s="28"/>
    </row>
    <row r="82" spans="1:23" s="3" customFormat="1" ht="26.25" customHeight="1">
      <c r="A82" s="16">
        <v>75</v>
      </c>
      <c r="B82" s="49">
        <v>2510012075</v>
      </c>
      <c r="C82" s="84" t="s">
        <v>399</v>
      </c>
      <c r="D82" s="85" t="s">
        <v>138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14"/>
      <c r="V82" s="2" t="str">
        <f t="shared" si="7"/>
        <v>0</v>
      </c>
      <c r="W82" s="27"/>
    </row>
    <row r="83" spans="1:23" s="3" customFormat="1" ht="26.25" customHeight="1">
      <c r="A83" s="16">
        <v>76</v>
      </c>
      <c r="B83" s="49">
        <v>2510012076</v>
      </c>
      <c r="C83" s="82" t="s">
        <v>400</v>
      </c>
      <c r="D83" s="83" t="s">
        <v>19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14"/>
      <c r="V83" s="2" t="str">
        <f t="shared" si="7"/>
        <v>0</v>
      </c>
      <c r="W83" s="27"/>
    </row>
    <row r="84" spans="1:23" s="3" customFormat="1" ht="26.25" customHeight="1">
      <c r="A84" s="16">
        <v>77</v>
      </c>
      <c r="B84" s="49">
        <v>2510012077</v>
      </c>
      <c r="C84" s="88" t="s">
        <v>401</v>
      </c>
      <c r="D84" s="42" t="s">
        <v>30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14"/>
      <c r="V84" s="2" t="str">
        <f t="shared" si="7"/>
        <v>0</v>
      </c>
      <c r="W84" s="27"/>
    </row>
    <row r="85" spans="1:23" s="3" customFormat="1" ht="26.25" customHeight="1">
      <c r="A85" s="17"/>
      <c r="B85" s="17"/>
      <c r="C85" s="22"/>
      <c r="D85" s="22"/>
      <c r="E85" s="11"/>
      <c r="F85" s="12"/>
      <c r="G85" s="11"/>
      <c r="H85" s="11"/>
      <c r="I85" s="11"/>
      <c r="J85" s="11"/>
      <c r="K85" s="11"/>
      <c r="L85" s="13"/>
      <c r="M85" s="11"/>
      <c r="N85" s="11"/>
      <c r="O85" s="11"/>
      <c r="P85" s="11"/>
      <c r="Q85" s="11"/>
      <c r="R85" s="11"/>
      <c r="S85" s="14"/>
      <c r="T85" s="13"/>
      <c r="U85" s="11"/>
      <c r="V85" s="15"/>
      <c r="W85" s="26"/>
    </row>
    <row r="86" spans="1:23" s="24" customFormat="1" ht="18.75">
      <c r="A86" s="138" t="s">
        <v>771</v>
      </c>
      <c r="B86" s="138"/>
      <c r="C86" s="138"/>
      <c r="D86" s="138"/>
      <c r="E86" s="138"/>
      <c r="F86" s="138"/>
      <c r="G86" s="138"/>
      <c r="H86" s="138" t="s">
        <v>55</v>
      </c>
      <c r="I86" s="138"/>
      <c r="J86" s="138"/>
      <c r="K86" s="138"/>
      <c r="L86" s="138"/>
      <c r="M86" s="138"/>
      <c r="N86" s="138"/>
      <c r="O86" s="138"/>
      <c r="P86" s="138"/>
      <c r="Q86" s="138"/>
      <c r="R86" s="115"/>
      <c r="S86" s="25" t="s">
        <v>56</v>
      </c>
      <c r="T86" s="25"/>
      <c r="U86" s="115"/>
      <c r="V86" s="25"/>
      <c r="W86" s="25"/>
    </row>
  </sheetData>
  <mergeCells count="23">
    <mergeCell ref="A86:G86"/>
    <mergeCell ref="H86:Q86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N5:O5"/>
    <mergeCell ref="P5:R5"/>
    <mergeCell ref="C7:D7"/>
    <mergeCell ref="F5:F6"/>
    <mergeCell ref="G5:I5"/>
    <mergeCell ref="J5:L5"/>
    <mergeCell ref="M5:M6"/>
  </mergeCells>
  <pageMargins left="0.25" right="0.25" top="0.5" bottom="0.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1"/>
  <sheetViews>
    <sheetView topLeftCell="A77" zoomScale="98" zoomScaleNormal="98" workbookViewId="0">
      <selection activeCell="S8" sqref="S8:S87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93">
        <v>2510061001</v>
      </c>
      <c r="C8" s="82" t="s">
        <v>403</v>
      </c>
      <c r="D8" s="83" t="s">
        <v>404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47"/>
    </row>
    <row r="9" spans="1:23" s="3" customFormat="1" ht="26.25" customHeight="1">
      <c r="A9" s="16">
        <v>2</v>
      </c>
      <c r="B9" s="93">
        <v>2510061002</v>
      </c>
      <c r="C9" s="82" t="s">
        <v>405</v>
      </c>
      <c r="D9" s="83" t="s">
        <v>155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bình",1,0))))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47"/>
    </row>
    <row r="10" spans="1:23" s="3" customFormat="1" ht="26.25" customHeight="1">
      <c r="A10" s="16">
        <v>3</v>
      </c>
      <c r="B10" s="93">
        <v>2510061003</v>
      </c>
      <c r="C10" s="82" t="s">
        <v>406</v>
      </c>
      <c r="D10" s="83" t="s">
        <v>156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47"/>
    </row>
    <row r="11" spans="1:23" s="3" customFormat="1" ht="26.25" customHeight="1">
      <c r="A11" s="16">
        <v>4</v>
      </c>
      <c r="B11" s="93">
        <v>2510061004</v>
      </c>
      <c r="C11" s="82" t="s">
        <v>407</v>
      </c>
      <c r="D11" s="83" t="s">
        <v>223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47"/>
    </row>
    <row r="12" spans="1:23" s="3" customFormat="1" ht="26.25" customHeight="1">
      <c r="A12" s="16">
        <v>5</v>
      </c>
      <c r="B12" s="93">
        <v>2510061005</v>
      </c>
      <c r="C12" s="82" t="s">
        <v>408</v>
      </c>
      <c r="D12" s="83" t="s">
        <v>36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47"/>
    </row>
    <row r="13" spans="1:23" s="3" customFormat="1" ht="26.25" customHeight="1">
      <c r="A13" s="16">
        <v>6</v>
      </c>
      <c r="B13" s="93">
        <v>2510061006</v>
      </c>
      <c r="C13" s="82" t="s">
        <v>409</v>
      </c>
      <c r="D13" s="83" t="s">
        <v>104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47"/>
    </row>
    <row r="14" spans="1:23" s="3" customFormat="1" ht="26.25" customHeight="1">
      <c r="A14" s="16">
        <v>7</v>
      </c>
      <c r="B14" s="93">
        <v>2510061007</v>
      </c>
      <c r="C14" s="82" t="s">
        <v>410</v>
      </c>
      <c r="D14" s="83" t="s">
        <v>159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47"/>
    </row>
    <row r="15" spans="1:23" s="3" customFormat="1" ht="26.25" customHeight="1">
      <c r="A15" s="16">
        <v>8</v>
      </c>
      <c r="B15" s="93">
        <v>2510061008</v>
      </c>
      <c r="C15" s="82" t="s">
        <v>411</v>
      </c>
      <c r="D15" s="83" t="s">
        <v>38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47"/>
    </row>
    <row r="16" spans="1:23" s="3" customFormat="1" ht="26.25" customHeight="1">
      <c r="A16" s="16">
        <v>9</v>
      </c>
      <c r="B16" s="93">
        <v>2510061009</v>
      </c>
      <c r="C16" s="82" t="s">
        <v>349</v>
      </c>
      <c r="D16" s="83" t="s">
        <v>38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47"/>
    </row>
    <row r="17" spans="1:23" s="3" customFormat="1" ht="26.25" customHeight="1">
      <c r="A17" s="16">
        <v>10</v>
      </c>
      <c r="B17" s="93">
        <v>2510061010</v>
      </c>
      <c r="C17" s="82" t="s">
        <v>412</v>
      </c>
      <c r="D17" s="83" t="s">
        <v>37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47"/>
    </row>
    <row r="18" spans="1:23" s="3" customFormat="1" ht="26.25" customHeight="1">
      <c r="A18" s="16">
        <v>11</v>
      </c>
      <c r="B18" s="93">
        <v>2510061011</v>
      </c>
      <c r="C18" s="82" t="s">
        <v>413</v>
      </c>
      <c r="D18" s="83" t="s">
        <v>105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47"/>
    </row>
    <row r="19" spans="1:23" s="3" customFormat="1" ht="26.25" customHeight="1">
      <c r="A19" s="16">
        <v>12</v>
      </c>
      <c r="B19" s="93">
        <v>2510061012</v>
      </c>
      <c r="C19" s="82" t="s">
        <v>414</v>
      </c>
      <c r="D19" s="83" t="s">
        <v>212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47"/>
    </row>
    <row r="20" spans="1:23" s="3" customFormat="1" ht="26.25" customHeight="1">
      <c r="A20" s="16">
        <v>13</v>
      </c>
      <c r="B20" s="93">
        <v>2510061013</v>
      </c>
      <c r="C20" s="82" t="s">
        <v>368</v>
      </c>
      <c r="D20" s="83" t="s">
        <v>22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47"/>
    </row>
    <row r="21" spans="1:23" s="3" customFormat="1" ht="26.25" customHeight="1">
      <c r="A21" s="16">
        <v>14</v>
      </c>
      <c r="B21" s="93">
        <v>2510061014</v>
      </c>
      <c r="C21" s="82" t="s">
        <v>415</v>
      </c>
      <c r="D21" s="83" t="s">
        <v>22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47"/>
    </row>
    <row r="22" spans="1:23" s="3" customFormat="1" ht="26.25" customHeight="1">
      <c r="A22" s="16">
        <v>15</v>
      </c>
      <c r="B22" s="93">
        <v>2510061015</v>
      </c>
      <c r="C22" s="82" t="s">
        <v>416</v>
      </c>
      <c r="D22" s="83" t="s">
        <v>39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47"/>
    </row>
    <row r="23" spans="1:23" s="3" customFormat="1" ht="26.25" customHeight="1">
      <c r="A23" s="16">
        <v>16</v>
      </c>
      <c r="B23" s="93">
        <v>2510061016</v>
      </c>
      <c r="C23" s="82" t="s">
        <v>417</v>
      </c>
      <c r="D23" s="83" t="s">
        <v>110</v>
      </c>
      <c r="E23" s="7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47"/>
    </row>
    <row r="24" spans="1:23" s="3" customFormat="1" ht="26.25" customHeight="1">
      <c r="A24" s="16">
        <v>17</v>
      </c>
      <c r="B24" s="93">
        <v>2510061017</v>
      </c>
      <c r="C24" s="82" t="s">
        <v>418</v>
      </c>
      <c r="D24" s="83" t="s">
        <v>20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47"/>
    </row>
    <row r="25" spans="1:23" s="3" customFormat="1" ht="26.25" customHeight="1">
      <c r="A25" s="16">
        <v>18</v>
      </c>
      <c r="B25" s="93">
        <v>2510061018</v>
      </c>
      <c r="C25" s="82" t="s">
        <v>419</v>
      </c>
      <c r="D25" s="83" t="s">
        <v>42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93">
        <v>2510061019</v>
      </c>
      <c r="C26" s="94" t="s">
        <v>420</v>
      </c>
      <c r="D26" s="83" t="s">
        <v>42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93">
        <v>2510061020</v>
      </c>
      <c r="C27" s="82" t="s">
        <v>421</v>
      </c>
      <c r="D27" s="83" t="s">
        <v>174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93">
        <v>2510061021</v>
      </c>
      <c r="C28" s="82" t="s">
        <v>422</v>
      </c>
      <c r="D28" s="83" t="s">
        <v>117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93">
        <v>2510061022</v>
      </c>
      <c r="C29" s="82" t="s">
        <v>211</v>
      </c>
      <c r="D29" s="83" t="s">
        <v>201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93">
        <v>2510061023</v>
      </c>
      <c r="C30" s="94" t="s">
        <v>423</v>
      </c>
      <c r="D30" s="83" t="s">
        <v>167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93">
        <v>2510061024</v>
      </c>
      <c r="C31" s="82" t="s">
        <v>239</v>
      </c>
      <c r="D31" s="83" t="s">
        <v>47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93">
        <v>2510061025</v>
      </c>
      <c r="C32" s="94" t="s">
        <v>211</v>
      </c>
      <c r="D32" s="83" t="s">
        <v>128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93">
        <v>2510061026</v>
      </c>
      <c r="C33" s="94" t="s">
        <v>424</v>
      </c>
      <c r="D33" s="83" t="s">
        <v>28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93">
        <v>2510061027</v>
      </c>
      <c r="C34" s="94" t="s">
        <v>256</v>
      </c>
      <c r="D34" s="83" t="s">
        <v>28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93">
        <v>2510061028</v>
      </c>
      <c r="C35" s="82" t="s">
        <v>425</v>
      </c>
      <c r="D35" s="83" t="s">
        <v>29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93">
        <v>2510061029</v>
      </c>
      <c r="C36" s="82" t="s">
        <v>426</v>
      </c>
      <c r="D36" s="83" t="s">
        <v>50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93">
        <v>2510061030</v>
      </c>
      <c r="C37" s="94" t="s">
        <v>427</v>
      </c>
      <c r="D37" s="83" t="s">
        <v>50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93">
        <v>2510061031</v>
      </c>
      <c r="C38" s="82" t="s">
        <v>256</v>
      </c>
      <c r="D38" s="83" t="s">
        <v>51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93">
        <v>2510061032</v>
      </c>
      <c r="C39" s="94" t="s">
        <v>428</v>
      </c>
      <c r="D39" s="83" t="s">
        <v>23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93">
        <v>2510061033</v>
      </c>
      <c r="C40" s="82" t="s">
        <v>429</v>
      </c>
      <c r="D40" s="83" t="s">
        <v>64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93">
        <v>2510061034</v>
      </c>
      <c r="C41" s="94" t="s">
        <v>71</v>
      </c>
      <c r="D41" s="83" t="s">
        <v>52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27"/>
    </row>
    <row r="42" spans="1:23" s="3" customFormat="1" ht="26.25" customHeight="1">
      <c r="A42" s="16">
        <v>35</v>
      </c>
      <c r="B42" s="93">
        <v>2510061035</v>
      </c>
      <c r="C42" s="82" t="s">
        <v>430</v>
      </c>
      <c r="D42" s="83" t="s">
        <v>53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93">
        <v>2510061036</v>
      </c>
      <c r="C43" s="94" t="s">
        <v>431</v>
      </c>
      <c r="D43" s="83" t="s">
        <v>228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93">
        <v>2510061037</v>
      </c>
      <c r="C44" s="82" t="s">
        <v>432</v>
      </c>
      <c r="D44" s="83" t="s">
        <v>148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93">
        <v>2510061038</v>
      </c>
      <c r="C45" s="82" t="s">
        <v>433</v>
      </c>
      <c r="D45" s="83" t="s">
        <v>26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50">
        <v>2510061039</v>
      </c>
      <c r="C46" s="95" t="s">
        <v>434</v>
      </c>
      <c r="D46" s="81" t="s">
        <v>66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73" t="s">
        <v>467</v>
      </c>
    </row>
    <row r="47" spans="1:23" s="3" customFormat="1" ht="26.25" customHeight="1">
      <c r="A47" s="16">
        <v>40</v>
      </c>
      <c r="B47" s="93">
        <v>2510061040</v>
      </c>
      <c r="C47" s="82" t="s">
        <v>435</v>
      </c>
      <c r="D47" s="83" t="s">
        <v>21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93">
        <v>2510061041</v>
      </c>
      <c r="C48" s="82" t="s">
        <v>171</v>
      </c>
      <c r="D48" s="83" t="s">
        <v>60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93">
        <v>2510061042</v>
      </c>
      <c r="C49" s="74" t="s">
        <v>436</v>
      </c>
      <c r="D49" s="85" t="s">
        <v>126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93">
        <v>2510061043</v>
      </c>
      <c r="C50" s="74" t="s">
        <v>437</v>
      </c>
      <c r="D50" s="85" t="s">
        <v>45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93">
        <v>2510061044</v>
      </c>
      <c r="C51" s="74" t="s">
        <v>256</v>
      </c>
      <c r="D51" s="85" t="s">
        <v>117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93">
        <v>2510061045</v>
      </c>
      <c r="C52" s="74" t="s">
        <v>438</v>
      </c>
      <c r="D52" s="85" t="s">
        <v>28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93">
        <v>2510061046</v>
      </c>
      <c r="C53" s="74" t="s">
        <v>439</v>
      </c>
      <c r="D53" s="85" t="s">
        <v>22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93">
        <v>2510061047</v>
      </c>
      <c r="C54" s="74" t="s">
        <v>440</v>
      </c>
      <c r="D54" s="85" t="s">
        <v>45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27"/>
    </row>
    <row r="55" spans="1:23" s="3" customFormat="1" ht="26.25" customHeight="1">
      <c r="A55" s="16">
        <v>48</v>
      </c>
      <c r="B55" s="93">
        <v>2510061048</v>
      </c>
      <c r="C55" s="74" t="s">
        <v>75</v>
      </c>
      <c r="D55" s="85" t="s">
        <v>21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93">
        <v>2510061049</v>
      </c>
      <c r="C56" s="74" t="s">
        <v>441</v>
      </c>
      <c r="D56" s="85" t="s">
        <v>105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27"/>
    </row>
    <row r="57" spans="1:23" s="3" customFormat="1" ht="26.25" customHeight="1">
      <c r="A57" s="16">
        <v>50</v>
      </c>
      <c r="B57" s="93">
        <v>2510061050</v>
      </c>
      <c r="C57" s="74" t="s">
        <v>442</v>
      </c>
      <c r="D57" s="85" t="s">
        <v>38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8"/>
    </row>
    <row r="58" spans="1:23" s="3" customFormat="1" ht="26.25" customHeight="1">
      <c r="A58" s="16">
        <v>51</v>
      </c>
      <c r="B58" s="93">
        <v>2510061051</v>
      </c>
      <c r="C58" s="74" t="s">
        <v>443</v>
      </c>
      <c r="D58" s="85" t="s">
        <v>19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93">
        <v>2510061052</v>
      </c>
      <c r="C59" s="74" t="s">
        <v>232</v>
      </c>
      <c r="D59" s="85" t="s">
        <v>22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93">
        <v>2510061053</v>
      </c>
      <c r="C60" s="74" t="s">
        <v>444</v>
      </c>
      <c r="D60" s="85" t="s">
        <v>445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93">
        <v>2510061054</v>
      </c>
      <c r="C61" s="74" t="s">
        <v>446</v>
      </c>
      <c r="D61" s="85" t="s">
        <v>201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93">
        <v>2510061055</v>
      </c>
      <c r="C62" s="74" t="s">
        <v>447</v>
      </c>
      <c r="D62" s="85" t="s">
        <v>21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93">
        <v>2510061056</v>
      </c>
      <c r="C63" s="74" t="s">
        <v>448</v>
      </c>
      <c r="D63" s="85" t="s">
        <v>20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93">
        <v>2510061057</v>
      </c>
      <c r="C64" s="74" t="s">
        <v>449</v>
      </c>
      <c r="D64" s="85" t="s">
        <v>130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93">
        <v>2510061058</v>
      </c>
      <c r="C65" s="74" t="s">
        <v>171</v>
      </c>
      <c r="D65" s="85" t="s">
        <v>45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93">
        <v>2510061059</v>
      </c>
      <c r="C66" s="74" t="s">
        <v>198</v>
      </c>
      <c r="D66" s="85" t="s">
        <v>103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93">
        <v>2510061060</v>
      </c>
      <c r="C67" s="74" t="s">
        <v>226</v>
      </c>
      <c r="D67" s="85" t="s">
        <v>22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93">
        <v>2510061061</v>
      </c>
      <c r="C68" s="74" t="s">
        <v>450</v>
      </c>
      <c r="D68" s="85" t="s">
        <v>109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93">
        <v>2510061062</v>
      </c>
      <c r="C69" s="74" t="s">
        <v>248</v>
      </c>
      <c r="D69" s="85" t="s">
        <v>37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27"/>
    </row>
    <row r="70" spans="1:23" s="3" customFormat="1" ht="26.25" customHeight="1">
      <c r="A70" s="16">
        <v>63</v>
      </c>
      <c r="B70" s="93">
        <v>2510061063</v>
      </c>
      <c r="C70" s="74" t="s">
        <v>170</v>
      </c>
      <c r="D70" s="85" t="s">
        <v>36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93">
        <v>2510061064</v>
      </c>
      <c r="C71" s="74" t="s">
        <v>451</v>
      </c>
      <c r="D71" s="85" t="s">
        <v>100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93">
        <v>2510061065</v>
      </c>
      <c r="C72" s="74" t="s">
        <v>452</v>
      </c>
      <c r="D72" s="85" t="s">
        <v>246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93">
        <v>2510061066</v>
      </c>
      <c r="C73" s="74" t="s">
        <v>232</v>
      </c>
      <c r="D73" s="85" t="s">
        <v>20</v>
      </c>
      <c r="E73" s="7"/>
      <c r="F73" s="6"/>
      <c r="G73" s="4"/>
      <c r="H73" s="4"/>
      <c r="I73" s="4"/>
      <c r="J73" s="4"/>
      <c r="K73" s="4">
        <f t="shared" ref="K73:K87" si="4">IF(V73="Xuất sắc",5,IF(V73="Giỏi",4,IF(V73="Khá",3,IF(V73="Trung bình",1,0))))</f>
        <v>0</v>
      </c>
      <c r="L73" s="8"/>
      <c r="M73" s="4"/>
      <c r="N73" s="4"/>
      <c r="O73" s="4"/>
      <c r="P73" s="4"/>
      <c r="Q73" s="4"/>
      <c r="R73" s="4"/>
      <c r="S73" s="9">
        <f t="shared" ref="S73:S87" si="5">SUM(F73:R73)</f>
        <v>0</v>
      </c>
      <c r="T73" s="8" t="str">
        <f t="shared" ref="T73:T87" si="6">IF(S73&gt;=90,"Xuất sắc",IF(S73&gt;=80,"Tốt",IF(S73&gt;=70,"Khá",IF(S73&gt;=50,"Trung bình","Yếu"))))</f>
        <v>Yếu</v>
      </c>
      <c r="U73" s="1"/>
      <c r="V73" s="2" t="str">
        <f t="shared" ref="V73:V87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93">
        <v>2510061067</v>
      </c>
      <c r="C74" s="74" t="s">
        <v>453</v>
      </c>
      <c r="D74" s="85" t="s">
        <v>21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93">
        <v>2510061068</v>
      </c>
      <c r="C75" s="74" t="s">
        <v>454</v>
      </c>
      <c r="D75" s="85" t="s">
        <v>128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93">
        <v>2510061069</v>
      </c>
      <c r="C76" s="74" t="s">
        <v>455</v>
      </c>
      <c r="D76" s="85" t="s">
        <v>29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8"/>
    </row>
    <row r="77" spans="1:23" s="3" customFormat="1" ht="26.25" customHeight="1">
      <c r="A77" s="16">
        <v>70</v>
      </c>
      <c r="B77" s="93">
        <v>2510061070</v>
      </c>
      <c r="C77" s="74" t="s">
        <v>456</v>
      </c>
      <c r="D77" s="85" t="s">
        <v>28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28"/>
    </row>
    <row r="78" spans="1:23" s="3" customFormat="1" ht="26.25" customHeight="1">
      <c r="A78" s="16">
        <v>71</v>
      </c>
      <c r="B78" s="93">
        <v>2510061071</v>
      </c>
      <c r="C78" s="74" t="s">
        <v>457</v>
      </c>
      <c r="D78" s="85" t="s">
        <v>458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27"/>
    </row>
    <row r="79" spans="1:23" s="3" customFormat="1" ht="26.25" customHeight="1">
      <c r="A79" s="16">
        <v>72</v>
      </c>
      <c r="B79" s="93">
        <v>2510061072</v>
      </c>
      <c r="C79" s="74" t="s">
        <v>459</v>
      </c>
      <c r="D79" s="85" t="s">
        <v>225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27"/>
    </row>
    <row r="80" spans="1:23" s="3" customFormat="1" ht="26.25" customHeight="1">
      <c r="A80" s="16">
        <v>73</v>
      </c>
      <c r="B80" s="93">
        <v>2510061073</v>
      </c>
      <c r="C80" s="74" t="s">
        <v>460</v>
      </c>
      <c r="D80" s="85" t="s">
        <v>22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48"/>
    </row>
    <row r="81" spans="1:23" s="3" customFormat="1" ht="26.25" customHeight="1">
      <c r="A81" s="16">
        <v>74</v>
      </c>
      <c r="B81" s="93">
        <v>2510061074</v>
      </c>
      <c r="C81" s="74" t="s">
        <v>461</v>
      </c>
      <c r="D81" s="85" t="s">
        <v>50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28"/>
    </row>
    <row r="82" spans="1:23" s="3" customFormat="1" ht="26.25" customHeight="1">
      <c r="A82" s="16">
        <v>75</v>
      </c>
      <c r="B82" s="93">
        <v>2510061075</v>
      </c>
      <c r="C82" s="74" t="s">
        <v>462</v>
      </c>
      <c r="D82" s="85" t="s">
        <v>149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27"/>
    </row>
    <row r="83" spans="1:23" s="3" customFormat="1" ht="26.25" customHeight="1">
      <c r="A83" s="16">
        <v>76</v>
      </c>
      <c r="B83" s="93">
        <v>2510061076</v>
      </c>
      <c r="C83" s="74" t="s">
        <v>463</v>
      </c>
      <c r="D83" s="85" t="s">
        <v>109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27"/>
    </row>
    <row r="84" spans="1:23" s="3" customFormat="1" ht="26.25" customHeight="1">
      <c r="A84" s="16">
        <v>77</v>
      </c>
      <c r="B84" s="93">
        <v>2510061077</v>
      </c>
      <c r="C84" s="74" t="s">
        <v>464</v>
      </c>
      <c r="D84" s="85" t="s">
        <v>42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27"/>
    </row>
    <row r="85" spans="1:23" s="3" customFormat="1" ht="26.25" customHeight="1">
      <c r="A85" s="16">
        <v>78</v>
      </c>
      <c r="B85" s="93">
        <v>2510061078</v>
      </c>
      <c r="C85" s="74" t="s">
        <v>196</v>
      </c>
      <c r="D85" s="85" t="s">
        <v>176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27"/>
    </row>
    <row r="86" spans="1:23" s="3" customFormat="1" ht="26.25" customHeight="1">
      <c r="A86" s="16">
        <v>79</v>
      </c>
      <c r="B86" s="93">
        <v>2510061079</v>
      </c>
      <c r="C86" s="74" t="s">
        <v>465</v>
      </c>
      <c r="D86" s="85" t="s">
        <v>102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27"/>
    </row>
    <row r="87" spans="1:23" s="3" customFormat="1" ht="26.25" customHeight="1">
      <c r="A87" s="16">
        <v>80</v>
      </c>
      <c r="B87" s="93">
        <v>2510061080</v>
      </c>
      <c r="C87" s="88" t="s">
        <v>466</v>
      </c>
      <c r="D87" s="96" t="s">
        <v>128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27"/>
    </row>
    <row r="88" spans="1:23" s="24" customFormat="1" ht="15.75" customHeight="1">
      <c r="A88" s="138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44"/>
      <c r="S88" s="25"/>
      <c r="T88" s="25"/>
      <c r="U88" s="25"/>
      <c r="V88" s="25"/>
      <c r="W88" s="25"/>
    </row>
    <row r="89" spans="1:23" s="24" customFormat="1" ht="18.75">
      <c r="A89" s="138" t="s">
        <v>771</v>
      </c>
      <c r="B89" s="138"/>
      <c r="C89" s="138"/>
      <c r="D89" s="138"/>
      <c r="E89" s="138"/>
      <c r="F89" s="138"/>
      <c r="G89" s="138"/>
      <c r="H89" s="138" t="s">
        <v>55</v>
      </c>
      <c r="I89" s="138"/>
      <c r="J89" s="138"/>
      <c r="K89" s="138"/>
      <c r="L89" s="138"/>
      <c r="M89" s="138"/>
      <c r="N89" s="138"/>
      <c r="O89" s="138"/>
      <c r="P89" s="138"/>
      <c r="Q89" s="138"/>
      <c r="R89" s="115"/>
      <c r="S89" s="25" t="s">
        <v>56</v>
      </c>
      <c r="T89" s="25"/>
      <c r="U89" s="115"/>
      <c r="V89" s="25"/>
      <c r="W89" s="25"/>
    </row>
    <row r="90" spans="1:23" ht="29.25" customHeight="1"/>
    <row r="91" spans="1:23" ht="29.25" customHeight="1"/>
  </sheetData>
  <mergeCells count="25">
    <mergeCell ref="A89:G89"/>
    <mergeCell ref="H89:Q89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88:G88"/>
    <mergeCell ref="H88:Q88"/>
    <mergeCell ref="F5:F6"/>
    <mergeCell ref="G5:I5"/>
    <mergeCell ref="J5:L5"/>
    <mergeCell ref="M5:M6"/>
    <mergeCell ref="N5:O5"/>
    <mergeCell ref="P5:R5"/>
    <mergeCell ref="C7:D7"/>
  </mergeCells>
  <dataValidations count="1">
    <dataValidation showDropDown="1" showInputMessage="1" showErrorMessage="1" sqref="C28:C49"/>
  </dataValidations>
  <pageMargins left="0.25" right="0.25" top="0.5" bottom="0.5" header="0.3" footer="0.3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1"/>
  <sheetViews>
    <sheetView topLeftCell="A78" zoomScale="98" zoomScaleNormal="98" workbookViewId="0">
      <selection activeCell="S8" sqref="S8:S89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93">
        <v>2510062001</v>
      </c>
      <c r="C8" s="74" t="s">
        <v>468</v>
      </c>
      <c r="D8" s="85" t="s">
        <v>160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93">
        <v>2510062002</v>
      </c>
      <c r="C9" s="74" t="s">
        <v>469</v>
      </c>
      <c r="D9" s="85" t="s">
        <v>155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93">
        <v>2510062003</v>
      </c>
      <c r="C10" s="74" t="s">
        <v>470</v>
      </c>
      <c r="D10" s="85" t="s">
        <v>43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93">
        <v>2510062004</v>
      </c>
      <c r="C11" s="74" t="s">
        <v>471</v>
      </c>
      <c r="D11" s="85" t="s">
        <v>20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27"/>
    </row>
    <row r="12" spans="1:23" s="3" customFormat="1" ht="26.25" customHeight="1">
      <c r="A12" s="16">
        <v>5</v>
      </c>
      <c r="B12" s="93">
        <v>2510062005</v>
      </c>
      <c r="C12" s="74" t="s">
        <v>472</v>
      </c>
      <c r="D12" s="85" t="s">
        <v>54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93">
        <v>2510062006</v>
      </c>
      <c r="C13" s="74" t="s">
        <v>473</v>
      </c>
      <c r="D13" s="85" t="s">
        <v>30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27"/>
    </row>
    <row r="14" spans="1:23" s="3" customFormat="1" ht="26.25" customHeight="1">
      <c r="A14" s="16">
        <v>7</v>
      </c>
      <c r="B14" s="93">
        <v>2510062007</v>
      </c>
      <c r="C14" s="74" t="s">
        <v>474</v>
      </c>
      <c r="D14" s="85" t="s">
        <v>25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93">
        <v>2510062008</v>
      </c>
      <c r="C15" s="74" t="s">
        <v>475</v>
      </c>
      <c r="D15" s="85" t="s">
        <v>476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93">
        <v>2510062009</v>
      </c>
      <c r="C16" s="74" t="s">
        <v>116</v>
      </c>
      <c r="D16" s="85" t="s">
        <v>25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93">
        <v>2510062010</v>
      </c>
      <c r="C17" s="74" t="s">
        <v>477</v>
      </c>
      <c r="D17" s="85" t="s">
        <v>45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27"/>
    </row>
    <row r="18" spans="1:23" s="3" customFormat="1" ht="26.25" customHeight="1">
      <c r="A18" s="16">
        <v>11</v>
      </c>
      <c r="B18" s="93">
        <v>2510062011</v>
      </c>
      <c r="C18" s="74" t="s">
        <v>243</v>
      </c>
      <c r="D18" s="85" t="s">
        <v>478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93">
        <v>2510062012</v>
      </c>
      <c r="C19" s="74" t="s">
        <v>479</v>
      </c>
      <c r="D19" s="85" t="s">
        <v>128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93">
        <v>2510062013</v>
      </c>
      <c r="C20" s="74" t="s">
        <v>480</v>
      </c>
      <c r="D20" s="85" t="s">
        <v>23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93">
        <v>2510062014</v>
      </c>
      <c r="C21" s="74" t="s">
        <v>180</v>
      </c>
      <c r="D21" s="85" t="s">
        <v>82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93">
        <v>2510062015</v>
      </c>
      <c r="C22" s="74" t="s">
        <v>481</v>
      </c>
      <c r="D22" s="85" t="s">
        <v>100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93">
        <v>2510062016</v>
      </c>
      <c r="C23" s="74" t="s">
        <v>111</v>
      </c>
      <c r="D23" s="85" t="s">
        <v>38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28"/>
    </row>
    <row r="24" spans="1:23" s="3" customFormat="1" ht="26.25" customHeight="1">
      <c r="A24" s="16">
        <v>17</v>
      </c>
      <c r="B24" s="93">
        <v>2510062017</v>
      </c>
      <c r="C24" s="74" t="s">
        <v>482</v>
      </c>
      <c r="D24" s="85" t="s">
        <v>19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93">
        <v>2510062018</v>
      </c>
      <c r="C25" s="82" t="s">
        <v>483</v>
      </c>
      <c r="D25" s="83" t="s">
        <v>484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93">
        <v>2510062019</v>
      </c>
      <c r="C26" s="82" t="s">
        <v>485</v>
      </c>
      <c r="D26" s="83" t="s">
        <v>40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50">
        <v>2510062020</v>
      </c>
      <c r="C27" s="80" t="s">
        <v>486</v>
      </c>
      <c r="D27" s="81" t="s">
        <v>64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30" t="s">
        <v>543</v>
      </c>
    </row>
    <row r="28" spans="1:23" s="3" customFormat="1" ht="26.25" customHeight="1">
      <c r="A28" s="16">
        <v>21</v>
      </c>
      <c r="B28" s="93">
        <v>2510062021</v>
      </c>
      <c r="C28" s="82" t="s">
        <v>487</v>
      </c>
      <c r="D28" s="83" t="s">
        <v>115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93">
        <v>2510062022</v>
      </c>
      <c r="C29" s="82" t="s">
        <v>488</v>
      </c>
      <c r="D29" s="83" t="s">
        <v>23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93">
        <v>2510062023</v>
      </c>
      <c r="C30" s="82" t="s">
        <v>489</v>
      </c>
      <c r="D30" s="83" t="s">
        <v>43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93">
        <v>2510062024</v>
      </c>
      <c r="C31" s="74" t="s">
        <v>252</v>
      </c>
      <c r="D31" s="75" t="s">
        <v>121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93">
        <v>2510062025</v>
      </c>
      <c r="C32" s="74" t="s">
        <v>490</v>
      </c>
      <c r="D32" s="75" t="s">
        <v>69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93">
        <v>2510062026</v>
      </c>
      <c r="C33" s="74" t="s">
        <v>491</v>
      </c>
      <c r="D33" s="75" t="s">
        <v>20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93">
        <v>2510062027</v>
      </c>
      <c r="C34" s="82" t="s">
        <v>492</v>
      </c>
      <c r="D34" s="83" t="s">
        <v>21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93">
        <v>2510062028</v>
      </c>
      <c r="C35" s="74" t="s">
        <v>493</v>
      </c>
      <c r="D35" s="75" t="s">
        <v>218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93">
        <v>2510062029</v>
      </c>
      <c r="C36" s="74" t="s">
        <v>494</v>
      </c>
      <c r="D36" s="75" t="s">
        <v>67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93">
        <v>2510062030</v>
      </c>
      <c r="C37" s="74" t="s">
        <v>495</v>
      </c>
      <c r="D37" s="75" t="s">
        <v>221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93">
        <v>2510062031</v>
      </c>
      <c r="C38" s="74" t="s">
        <v>122</v>
      </c>
      <c r="D38" s="75" t="s">
        <v>199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49">
        <v>2510062032</v>
      </c>
      <c r="C39" s="74" t="s">
        <v>371</v>
      </c>
      <c r="D39" s="75" t="s">
        <v>496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93">
        <v>2510062033</v>
      </c>
      <c r="C40" s="74" t="s">
        <v>497</v>
      </c>
      <c r="D40" s="75" t="s">
        <v>219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93">
        <v>2510062034</v>
      </c>
      <c r="C41" s="74" t="s">
        <v>498</v>
      </c>
      <c r="D41" s="75" t="s">
        <v>52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27"/>
    </row>
    <row r="42" spans="1:23" s="3" customFormat="1" ht="26.25" customHeight="1">
      <c r="A42" s="16">
        <v>35</v>
      </c>
      <c r="B42" s="93">
        <v>2510062035</v>
      </c>
      <c r="C42" s="74" t="s">
        <v>499</v>
      </c>
      <c r="D42" s="75" t="s">
        <v>277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93">
        <v>2510062036</v>
      </c>
      <c r="C43" s="74" t="s">
        <v>500</v>
      </c>
      <c r="D43" s="79" t="s">
        <v>119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93">
        <v>2510062037</v>
      </c>
      <c r="C44" s="74" t="s">
        <v>501</v>
      </c>
      <c r="D44" s="75" t="s">
        <v>82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93">
        <v>2510062038</v>
      </c>
      <c r="C45" s="74" t="s">
        <v>502</v>
      </c>
      <c r="D45" s="75" t="s">
        <v>23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93">
        <v>2510062039</v>
      </c>
      <c r="C46" s="78" t="s">
        <v>503</v>
      </c>
      <c r="D46" s="79" t="s">
        <v>22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27"/>
    </row>
    <row r="47" spans="1:23" s="3" customFormat="1" ht="26.25" customHeight="1">
      <c r="A47" s="16">
        <v>40</v>
      </c>
      <c r="B47" s="93">
        <v>2510062040</v>
      </c>
      <c r="C47" s="74" t="s">
        <v>504</v>
      </c>
      <c r="D47" s="75" t="s">
        <v>199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93">
        <v>2510062041</v>
      </c>
      <c r="C48" s="74" t="s">
        <v>505</v>
      </c>
      <c r="D48" s="75" t="s">
        <v>109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93">
        <v>2510062042</v>
      </c>
      <c r="C49" s="74" t="s">
        <v>241</v>
      </c>
      <c r="D49" s="75" t="s">
        <v>30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93">
        <v>2510062043</v>
      </c>
      <c r="C50" s="74" t="s">
        <v>506</v>
      </c>
      <c r="D50" s="75" t="s">
        <v>28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93">
        <v>2510062044</v>
      </c>
      <c r="C51" s="74" t="s">
        <v>507</v>
      </c>
      <c r="D51" s="75" t="s">
        <v>20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49">
        <v>2510062045</v>
      </c>
      <c r="C52" s="74" t="s">
        <v>508</v>
      </c>
      <c r="D52" s="75" t="s">
        <v>30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93">
        <v>2510062046</v>
      </c>
      <c r="C53" s="74" t="s">
        <v>509</v>
      </c>
      <c r="D53" s="75" t="s">
        <v>64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93">
        <v>2510062047</v>
      </c>
      <c r="C54" s="74" t="s">
        <v>510</v>
      </c>
      <c r="D54" s="75" t="s">
        <v>64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27"/>
    </row>
    <row r="55" spans="1:23" s="3" customFormat="1" ht="26.25" customHeight="1">
      <c r="A55" s="16">
        <v>48</v>
      </c>
      <c r="B55" s="93">
        <v>2510062048</v>
      </c>
      <c r="C55" s="74" t="s">
        <v>511</v>
      </c>
      <c r="D55" s="75" t="s">
        <v>244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50">
        <v>2510062049</v>
      </c>
      <c r="C56" s="97" t="s">
        <v>512</v>
      </c>
      <c r="D56" s="98" t="s">
        <v>158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30" t="s">
        <v>544</v>
      </c>
    </row>
    <row r="57" spans="1:23" s="3" customFormat="1" ht="26.25" customHeight="1">
      <c r="A57" s="16">
        <v>50</v>
      </c>
      <c r="B57" s="50">
        <v>2510062050</v>
      </c>
      <c r="C57" s="97" t="s">
        <v>513</v>
      </c>
      <c r="D57" s="98" t="s">
        <v>128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30" t="s">
        <v>545</v>
      </c>
    </row>
    <row r="58" spans="1:23" s="3" customFormat="1" ht="26.25" customHeight="1">
      <c r="A58" s="16">
        <v>51</v>
      </c>
      <c r="B58" s="93">
        <v>2510062051</v>
      </c>
      <c r="C58" s="74" t="s">
        <v>514</v>
      </c>
      <c r="D58" s="75" t="s">
        <v>51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93">
        <v>2510062052</v>
      </c>
      <c r="C59" s="74" t="s">
        <v>515</v>
      </c>
      <c r="D59" s="75" t="s">
        <v>20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93">
        <v>2510062053</v>
      </c>
      <c r="C60" s="74" t="s">
        <v>516</v>
      </c>
      <c r="D60" s="75" t="s">
        <v>517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93">
        <v>2510062054</v>
      </c>
      <c r="C61" s="74" t="s">
        <v>190</v>
      </c>
      <c r="D61" s="75" t="s">
        <v>50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93">
        <v>2510062055</v>
      </c>
      <c r="C62" s="74" t="s">
        <v>518</v>
      </c>
      <c r="D62" s="75" t="s">
        <v>194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93">
        <v>2510062056</v>
      </c>
      <c r="C63" s="74" t="s">
        <v>519</v>
      </c>
      <c r="D63" s="75" t="s">
        <v>22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93">
        <v>2510062057</v>
      </c>
      <c r="C64" s="74" t="s">
        <v>57</v>
      </c>
      <c r="D64" s="75" t="s">
        <v>126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93">
        <v>2510062058</v>
      </c>
      <c r="C65" s="74" t="s">
        <v>101</v>
      </c>
      <c r="D65" s="75" t="s">
        <v>34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93">
        <v>2510062059</v>
      </c>
      <c r="C66" s="78" t="s">
        <v>520</v>
      </c>
      <c r="D66" s="79" t="s">
        <v>41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93">
        <v>2510062060</v>
      </c>
      <c r="C67" s="74" t="s">
        <v>521</v>
      </c>
      <c r="D67" s="75" t="s">
        <v>163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93">
        <v>2510062061</v>
      </c>
      <c r="C68" s="74" t="s">
        <v>522</v>
      </c>
      <c r="D68" s="75" t="s">
        <v>165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93">
        <v>2510062062</v>
      </c>
      <c r="C69" s="74" t="s">
        <v>523</v>
      </c>
      <c r="D69" s="75" t="s">
        <v>165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27"/>
    </row>
    <row r="70" spans="1:23" s="3" customFormat="1" ht="26.25" customHeight="1">
      <c r="A70" s="16">
        <v>63</v>
      </c>
      <c r="B70" s="93">
        <v>2510062063</v>
      </c>
      <c r="C70" s="74" t="s">
        <v>524</v>
      </c>
      <c r="D70" s="75" t="s">
        <v>19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93">
        <v>2510062064</v>
      </c>
      <c r="C71" s="74" t="s">
        <v>525</v>
      </c>
      <c r="D71" s="75" t="s">
        <v>526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93">
        <v>2510062065</v>
      </c>
      <c r="C72" s="74" t="s">
        <v>527</v>
      </c>
      <c r="D72" s="75" t="s">
        <v>143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51">
        <v>2510062066</v>
      </c>
      <c r="C73" s="76" t="s">
        <v>528</v>
      </c>
      <c r="D73" s="77" t="s">
        <v>22</v>
      </c>
      <c r="E73" s="7"/>
      <c r="F73" s="6"/>
      <c r="G73" s="4"/>
      <c r="H73" s="4"/>
      <c r="I73" s="4"/>
      <c r="J73" s="4"/>
      <c r="K73" s="4">
        <f t="shared" ref="K73:K89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9" si="5">SUM(F73:R73)</f>
        <v>0</v>
      </c>
      <c r="T73" s="8" t="str">
        <f t="shared" ref="T73:T89" si="6">IF(S73&gt;=90,"Xuất sắc",IF(S73&gt;=80,"Tốt",IF(S73&gt;=70,"Khá",IF(S73&gt;=50,"Trung bình","Yếu"))))</f>
        <v>Yếu</v>
      </c>
      <c r="U73" s="1"/>
      <c r="V73" s="2" t="str">
        <f t="shared" ref="V73:V89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93">
        <v>2510062067</v>
      </c>
      <c r="C74" s="74" t="s">
        <v>349</v>
      </c>
      <c r="D74" s="75" t="s">
        <v>41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93">
        <v>2510062068</v>
      </c>
      <c r="C75" s="74" t="s">
        <v>253</v>
      </c>
      <c r="D75" s="75" t="s">
        <v>185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93">
        <v>2510062069</v>
      </c>
      <c r="C76" s="74" t="s">
        <v>529</v>
      </c>
      <c r="D76" s="75" t="s">
        <v>43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8"/>
    </row>
    <row r="77" spans="1:23" s="3" customFormat="1" ht="26.25" customHeight="1">
      <c r="A77" s="16">
        <v>70</v>
      </c>
      <c r="B77" s="93">
        <v>2510062070</v>
      </c>
      <c r="C77" s="74" t="s">
        <v>530</v>
      </c>
      <c r="D77" s="75" t="s">
        <v>174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28"/>
    </row>
    <row r="78" spans="1:23" s="3" customFormat="1" ht="26.25" customHeight="1">
      <c r="A78" s="16">
        <v>71</v>
      </c>
      <c r="B78" s="93">
        <v>2510062071</v>
      </c>
      <c r="C78" s="74" t="s">
        <v>531</v>
      </c>
      <c r="D78" s="75" t="s">
        <v>168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27"/>
    </row>
    <row r="79" spans="1:23" s="3" customFormat="1" ht="26.25" customHeight="1">
      <c r="A79" s="16">
        <v>72</v>
      </c>
      <c r="B79" s="93">
        <v>2510062072</v>
      </c>
      <c r="C79" s="74" t="s">
        <v>532</v>
      </c>
      <c r="D79" s="75" t="s">
        <v>65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27"/>
    </row>
    <row r="80" spans="1:23" s="3" customFormat="1" ht="26.25" customHeight="1">
      <c r="A80" s="16">
        <v>73</v>
      </c>
      <c r="B80" s="93">
        <v>2510062073</v>
      </c>
      <c r="C80" s="74" t="s">
        <v>533</v>
      </c>
      <c r="D80" s="75" t="s">
        <v>51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48"/>
    </row>
    <row r="81" spans="1:23" s="3" customFormat="1" ht="26.25" customHeight="1">
      <c r="A81" s="16">
        <v>74</v>
      </c>
      <c r="B81" s="93">
        <v>2510062074</v>
      </c>
      <c r="C81" s="74" t="s">
        <v>534</v>
      </c>
      <c r="D81" s="75" t="s">
        <v>535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28"/>
    </row>
    <row r="82" spans="1:23" s="3" customFormat="1" ht="26.25" customHeight="1">
      <c r="A82" s="16">
        <v>75</v>
      </c>
      <c r="B82" s="93">
        <v>2510062075</v>
      </c>
      <c r="C82" s="74" t="s">
        <v>536</v>
      </c>
      <c r="D82" s="75" t="s">
        <v>64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27"/>
    </row>
    <row r="83" spans="1:23" s="3" customFormat="1" ht="26.25" customHeight="1">
      <c r="A83" s="16">
        <v>76</v>
      </c>
      <c r="B83" s="93">
        <v>2510062076</v>
      </c>
      <c r="C83" s="74" t="s">
        <v>537</v>
      </c>
      <c r="D83" s="75" t="s">
        <v>63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27"/>
    </row>
    <row r="84" spans="1:23" s="3" customFormat="1" ht="26.25" customHeight="1">
      <c r="A84" s="16">
        <v>77</v>
      </c>
      <c r="B84" s="93">
        <v>2510062077</v>
      </c>
      <c r="C84" s="74" t="s">
        <v>106</v>
      </c>
      <c r="D84" s="75" t="s">
        <v>22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27"/>
    </row>
    <row r="85" spans="1:23" s="3" customFormat="1" ht="26.25" customHeight="1">
      <c r="A85" s="16">
        <v>78</v>
      </c>
      <c r="B85" s="93">
        <v>2510062078</v>
      </c>
      <c r="C85" s="74" t="s">
        <v>538</v>
      </c>
      <c r="D85" s="75" t="s">
        <v>46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27"/>
    </row>
    <row r="86" spans="1:23" s="3" customFormat="1" ht="26.25" customHeight="1">
      <c r="A86" s="16">
        <v>79</v>
      </c>
      <c r="B86" s="93">
        <v>2510062079</v>
      </c>
      <c r="C86" s="74" t="s">
        <v>539</v>
      </c>
      <c r="D86" s="75" t="s">
        <v>540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27"/>
    </row>
    <row r="87" spans="1:23" s="3" customFormat="1" ht="26.25" customHeight="1">
      <c r="A87" s="16">
        <v>80</v>
      </c>
      <c r="B87" s="93">
        <v>2510062080</v>
      </c>
      <c r="C87" s="74" t="s">
        <v>541</v>
      </c>
      <c r="D87" s="75" t="s">
        <v>212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27"/>
    </row>
    <row r="88" spans="1:23" s="3" customFormat="1" ht="26.25" customHeight="1">
      <c r="A88" s="16">
        <v>81</v>
      </c>
      <c r="B88" s="93">
        <v>2510062081</v>
      </c>
      <c r="C88" s="74" t="s">
        <v>542</v>
      </c>
      <c r="D88" s="75" t="s">
        <v>99</v>
      </c>
      <c r="E88" s="5"/>
      <c r="F88" s="4"/>
      <c r="G88" s="4"/>
      <c r="H88" s="4"/>
      <c r="I88" s="4"/>
      <c r="J88" s="4"/>
      <c r="K88" s="4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0"/>
      <c r="V88" s="2" t="str">
        <f t="shared" si="7"/>
        <v>0</v>
      </c>
      <c r="W88" s="27"/>
    </row>
    <row r="89" spans="1:23" s="3" customFormat="1" ht="26.25" customHeight="1">
      <c r="A89" s="16">
        <v>82</v>
      </c>
      <c r="B89" s="93">
        <v>2510062082</v>
      </c>
      <c r="C89" s="88" t="s">
        <v>211</v>
      </c>
      <c r="D89" s="99" t="s">
        <v>52</v>
      </c>
      <c r="E89" s="5"/>
      <c r="F89" s="4"/>
      <c r="G89" s="4"/>
      <c r="H89" s="4"/>
      <c r="I89" s="4"/>
      <c r="J89" s="4"/>
      <c r="K89" s="4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0"/>
      <c r="V89" s="2" t="str">
        <f t="shared" si="7"/>
        <v>0</v>
      </c>
      <c r="W89" s="48"/>
    </row>
    <row r="90" spans="1:23" s="3" customFormat="1" ht="26.25" customHeight="1">
      <c r="A90" s="17"/>
      <c r="B90" s="17"/>
      <c r="C90" s="22"/>
      <c r="D90" s="22"/>
      <c r="E90" s="11"/>
      <c r="F90" s="12"/>
      <c r="G90" s="11"/>
      <c r="H90" s="11"/>
      <c r="I90" s="11"/>
      <c r="J90" s="11"/>
      <c r="K90" s="11"/>
      <c r="L90" s="13"/>
      <c r="M90" s="11"/>
      <c r="N90" s="11"/>
      <c r="O90" s="11"/>
      <c r="P90" s="11"/>
      <c r="Q90" s="11"/>
      <c r="R90" s="11"/>
      <c r="S90" s="14"/>
      <c r="T90" s="13"/>
      <c r="U90" s="11"/>
      <c r="V90" s="15"/>
      <c r="W90" s="26"/>
    </row>
    <row r="91" spans="1:23" s="24" customFormat="1" ht="18.75">
      <c r="A91" s="138" t="s">
        <v>771</v>
      </c>
      <c r="B91" s="138"/>
      <c r="C91" s="138"/>
      <c r="D91" s="138"/>
      <c r="E91" s="138"/>
      <c r="F91" s="138"/>
      <c r="G91" s="138"/>
      <c r="H91" s="138" t="s">
        <v>55</v>
      </c>
      <c r="I91" s="138"/>
      <c r="J91" s="138"/>
      <c r="K91" s="138"/>
      <c r="L91" s="138"/>
      <c r="M91" s="138"/>
      <c r="N91" s="138"/>
      <c r="O91" s="138"/>
      <c r="P91" s="138"/>
      <c r="Q91" s="138"/>
      <c r="R91" s="115"/>
      <c r="S91" s="25" t="s">
        <v>56</v>
      </c>
      <c r="T91" s="25"/>
      <c r="U91" s="115"/>
      <c r="V91" s="25"/>
      <c r="W91" s="25"/>
    </row>
  </sheetData>
  <mergeCells count="23"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91:G91"/>
    <mergeCell ref="H91:Q91"/>
    <mergeCell ref="F5:F6"/>
    <mergeCell ref="G5:I5"/>
    <mergeCell ref="J5:L5"/>
    <mergeCell ref="M5:M6"/>
    <mergeCell ref="N5:O5"/>
    <mergeCell ref="P5:R5"/>
    <mergeCell ref="C7:D7"/>
  </mergeCells>
  <pageMargins left="0.25" right="0.25" top="0.5" bottom="0.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0"/>
  <sheetViews>
    <sheetView topLeftCell="A7" zoomScale="98" zoomScaleNormal="98" workbookViewId="0">
      <selection activeCell="K15" sqref="K15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7.42578125" style="23" customWidth="1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9.5703125" style="21" customWidth="1"/>
    <col min="24" max="16384" width="9.140625" style="19"/>
  </cols>
  <sheetData>
    <row r="1" spans="1:23" ht="21" customHeight="1">
      <c r="A1" s="117" t="s">
        <v>263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49">
        <v>2510050001</v>
      </c>
      <c r="C8" s="82" t="s">
        <v>240</v>
      </c>
      <c r="D8" s="100" t="s">
        <v>37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49">
        <v>2510050002</v>
      </c>
      <c r="C9" s="82" t="s">
        <v>364</v>
      </c>
      <c r="D9" s="100" t="s">
        <v>281</v>
      </c>
      <c r="E9" s="7"/>
      <c r="F9" s="6"/>
      <c r="G9" s="4"/>
      <c r="H9" s="4"/>
      <c r="I9" s="4"/>
      <c r="J9" s="4"/>
      <c r="K9" s="4">
        <f t="shared" ref="K9:K68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68" si="1">SUM(F9:R9)</f>
        <v>0</v>
      </c>
      <c r="T9" s="8" t="str">
        <f t="shared" ref="T9:T68" si="2">IF(S9&gt;=90,"Xuất sắc",IF(S9&gt;=80,"Tốt",IF(S9&gt;=70,"Khá",IF(S9&gt;=50,"Trung bình","Yếu"))))</f>
        <v>Yếu</v>
      </c>
      <c r="U9" s="1"/>
      <c r="V9" s="2" t="str">
        <f t="shared" ref="V9:V68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49">
        <v>2510050003</v>
      </c>
      <c r="C10" s="82" t="s">
        <v>546</v>
      </c>
      <c r="D10" s="100" t="s">
        <v>186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49">
        <v>2510050004</v>
      </c>
      <c r="C11" s="82" t="s">
        <v>547</v>
      </c>
      <c r="D11" s="100" t="s">
        <v>21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27"/>
    </row>
    <row r="12" spans="1:23" s="3" customFormat="1" ht="26.25" customHeight="1">
      <c r="A12" s="16">
        <v>5</v>
      </c>
      <c r="B12" s="49">
        <v>2510050005</v>
      </c>
      <c r="C12" s="74" t="s">
        <v>548</v>
      </c>
      <c r="D12" s="85" t="s">
        <v>372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49">
        <v>2510050006</v>
      </c>
      <c r="C13" s="74" t="s">
        <v>173</v>
      </c>
      <c r="D13" s="85" t="s">
        <v>102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27"/>
    </row>
    <row r="14" spans="1:23" s="3" customFormat="1" ht="26.25" customHeight="1">
      <c r="A14" s="16">
        <v>7</v>
      </c>
      <c r="B14" s="49">
        <v>2510050007</v>
      </c>
      <c r="C14" s="74" t="s">
        <v>549</v>
      </c>
      <c r="D14" s="85" t="s">
        <v>168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49">
        <v>2510050008</v>
      </c>
      <c r="C15" s="74" t="s">
        <v>292</v>
      </c>
      <c r="D15" s="85" t="s">
        <v>86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49">
        <v>2510050009</v>
      </c>
      <c r="C16" s="74" t="s">
        <v>550</v>
      </c>
      <c r="D16" s="75" t="s">
        <v>42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50">
        <v>2510050010</v>
      </c>
      <c r="C17" s="97" t="s">
        <v>551</v>
      </c>
      <c r="D17" s="98" t="s">
        <v>63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30" t="s">
        <v>594</v>
      </c>
    </row>
    <row r="18" spans="1:23" s="3" customFormat="1" ht="26.25" customHeight="1">
      <c r="A18" s="16">
        <v>11</v>
      </c>
      <c r="B18" s="49">
        <v>2510050011</v>
      </c>
      <c r="C18" s="74" t="s">
        <v>74</v>
      </c>
      <c r="D18" s="75" t="s">
        <v>45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49">
        <v>2510050012</v>
      </c>
      <c r="C19" s="74" t="s">
        <v>552</v>
      </c>
      <c r="D19" s="75" t="s">
        <v>45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49">
        <v>2510050013</v>
      </c>
      <c r="C20" s="82" t="s">
        <v>486</v>
      </c>
      <c r="D20" s="83" t="s">
        <v>64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49">
        <v>2510050014</v>
      </c>
      <c r="C21" s="74" t="s">
        <v>553</v>
      </c>
      <c r="D21" s="75" t="s">
        <v>554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49">
        <v>2510050015</v>
      </c>
      <c r="C22" s="74" t="s">
        <v>555</v>
      </c>
      <c r="D22" s="75" t="s">
        <v>218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49">
        <v>2510050016</v>
      </c>
      <c r="C23" s="74" t="s">
        <v>556</v>
      </c>
      <c r="D23" s="75" t="s">
        <v>557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28"/>
    </row>
    <row r="24" spans="1:23" s="3" customFormat="1" ht="26.25" customHeight="1">
      <c r="A24" s="16">
        <v>17</v>
      </c>
      <c r="B24" s="49">
        <v>2510050017</v>
      </c>
      <c r="C24" s="78" t="s">
        <v>558</v>
      </c>
      <c r="D24" s="79" t="s">
        <v>19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49">
        <v>2510050018</v>
      </c>
      <c r="C25" s="74" t="s">
        <v>559</v>
      </c>
      <c r="D25" s="75" t="s">
        <v>19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51">
        <v>2510050019</v>
      </c>
      <c r="C26" s="76" t="s">
        <v>560</v>
      </c>
      <c r="D26" s="77" t="s">
        <v>561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49">
        <v>2510050020</v>
      </c>
      <c r="C27" s="74" t="s">
        <v>562</v>
      </c>
      <c r="D27" s="75" t="s">
        <v>175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49">
        <v>2510050021</v>
      </c>
      <c r="C28" s="74" t="s">
        <v>563</v>
      </c>
      <c r="D28" s="75" t="s">
        <v>99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49">
        <v>2510050022</v>
      </c>
      <c r="C29" s="74" t="s">
        <v>564</v>
      </c>
      <c r="D29" s="75" t="s">
        <v>517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49">
        <v>2510050023</v>
      </c>
      <c r="C30" s="74" t="s">
        <v>565</v>
      </c>
      <c r="D30" s="75" t="s">
        <v>35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49">
        <v>2510050024</v>
      </c>
      <c r="C31" s="74" t="s">
        <v>81</v>
      </c>
      <c r="D31" s="75" t="s">
        <v>33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49">
        <v>2510050025</v>
      </c>
      <c r="C32" s="74" t="s">
        <v>240</v>
      </c>
      <c r="D32" s="75" t="s">
        <v>150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49">
        <v>2510050026</v>
      </c>
      <c r="C33" s="74" t="s">
        <v>510</v>
      </c>
      <c r="D33" s="75" t="s">
        <v>82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49">
        <v>2510050027</v>
      </c>
      <c r="C34" s="74" t="s">
        <v>566</v>
      </c>
      <c r="D34" s="75" t="s">
        <v>223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49">
        <v>2510050028</v>
      </c>
      <c r="C35" s="74" t="s">
        <v>567</v>
      </c>
      <c r="D35" s="75" t="s">
        <v>103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49">
        <v>2510050029</v>
      </c>
      <c r="C36" s="74" t="s">
        <v>568</v>
      </c>
      <c r="D36" s="75" t="s">
        <v>103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49">
        <v>2510050030</v>
      </c>
      <c r="C37" s="74" t="s">
        <v>89</v>
      </c>
      <c r="D37" s="75" t="s">
        <v>132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49">
        <v>2510050031</v>
      </c>
      <c r="C38" s="74" t="s">
        <v>569</v>
      </c>
      <c r="D38" s="75" t="s">
        <v>212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49">
        <v>2510050032</v>
      </c>
      <c r="C39" s="74" t="s">
        <v>570</v>
      </c>
      <c r="D39" s="75" t="s">
        <v>208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49">
        <v>2510050033</v>
      </c>
      <c r="C40" s="74" t="s">
        <v>571</v>
      </c>
      <c r="D40" s="75" t="s">
        <v>22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49">
        <v>2510050034</v>
      </c>
      <c r="C41" s="74" t="s">
        <v>572</v>
      </c>
      <c r="D41" s="75" t="s">
        <v>30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27"/>
    </row>
    <row r="42" spans="1:23" s="3" customFormat="1" ht="26.25" customHeight="1">
      <c r="A42" s="16">
        <v>35</v>
      </c>
      <c r="B42" s="49">
        <v>2510050035</v>
      </c>
      <c r="C42" s="74" t="s">
        <v>573</v>
      </c>
      <c r="D42" s="75" t="s">
        <v>18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49">
        <v>2510050036</v>
      </c>
      <c r="C43" s="74" t="s">
        <v>574</v>
      </c>
      <c r="D43" s="75" t="s">
        <v>174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49">
        <v>2510050037</v>
      </c>
      <c r="C44" s="74" t="s">
        <v>571</v>
      </c>
      <c r="D44" s="75" t="s">
        <v>45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49">
        <v>2510050038</v>
      </c>
      <c r="C45" s="74" t="s">
        <v>289</v>
      </c>
      <c r="D45" s="75" t="s">
        <v>166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49">
        <v>2510050039</v>
      </c>
      <c r="C46" s="74" t="s">
        <v>549</v>
      </c>
      <c r="D46" s="75" t="s">
        <v>220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27"/>
    </row>
    <row r="47" spans="1:23" s="3" customFormat="1" ht="26.25" customHeight="1">
      <c r="A47" s="16">
        <v>40</v>
      </c>
      <c r="B47" s="49">
        <v>2510050040</v>
      </c>
      <c r="C47" s="74" t="s">
        <v>575</v>
      </c>
      <c r="D47" s="75" t="s">
        <v>49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49">
        <v>2510050041</v>
      </c>
      <c r="C48" s="74" t="s">
        <v>282</v>
      </c>
      <c r="D48" s="75" t="s">
        <v>46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49">
        <v>2510050042</v>
      </c>
      <c r="C49" s="74" t="s">
        <v>576</v>
      </c>
      <c r="D49" s="75" t="s">
        <v>50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33.75" customHeight="1">
      <c r="A50" s="16">
        <v>43</v>
      </c>
      <c r="B50" s="49">
        <v>2510050043</v>
      </c>
      <c r="C50" s="74" t="s">
        <v>577</v>
      </c>
      <c r="D50" s="75" t="s">
        <v>50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49">
        <v>2510050044</v>
      </c>
      <c r="C51" s="74" t="s">
        <v>578</v>
      </c>
      <c r="D51" s="75" t="s">
        <v>23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49">
        <v>2510050045</v>
      </c>
      <c r="C52" s="74" t="s">
        <v>214</v>
      </c>
      <c r="D52" s="75" t="s">
        <v>59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49">
        <v>2510050046</v>
      </c>
      <c r="C53" s="74" t="s">
        <v>236</v>
      </c>
      <c r="D53" s="75" t="s">
        <v>69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49">
        <v>2510050047</v>
      </c>
      <c r="C54" s="74" t="s">
        <v>579</v>
      </c>
      <c r="D54" s="75" t="s">
        <v>21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27"/>
    </row>
    <row r="55" spans="1:23" s="3" customFormat="1" ht="26.25" customHeight="1">
      <c r="A55" s="16">
        <v>48</v>
      </c>
      <c r="B55" s="49">
        <v>2510050048</v>
      </c>
      <c r="C55" s="74" t="s">
        <v>580</v>
      </c>
      <c r="D55" s="75" t="s">
        <v>581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49">
        <v>2510050049</v>
      </c>
      <c r="C56" s="74" t="s">
        <v>582</v>
      </c>
      <c r="D56" s="75" t="s">
        <v>60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27"/>
    </row>
    <row r="57" spans="1:23" s="3" customFormat="1" ht="26.25" customHeight="1">
      <c r="A57" s="16">
        <v>50</v>
      </c>
      <c r="B57" s="49">
        <v>2510050050</v>
      </c>
      <c r="C57" s="74" t="s">
        <v>583</v>
      </c>
      <c r="D57" s="75" t="s">
        <v>30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8"/>
    </row>
    <row r="58" spans="1:23" s="3" customFormat="1" ht="26.25" customHeight="1">
      <c r="A58" s="16">
        <v>51</v>
      </c>
      <c r="B58" s="49">
        <v>2510050051</v>
      </c>
      <c r="C58" s="74" t="s">
        <v>584</v>
      </c>
      <c r="D58" s="75" t="s">
        <v>585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49">
        <v>2510050052</v>
      </c>
      <c r="C59" s="74" t="s">
        <v>464</v>
      </c>
      <c r="D59" s="75" t="s">
        <v>21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49">
        <v>2510050053</v>
      </c>
      <c r="C60" s="74" t="s">
        <v>586</v>
      </c>
      <c r="D60" s="75" t="s">
        <v>150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49">
        <v>2510050054</v>
      </c>
      <c r="C61" s="74" t="s">
        <v>292</v>
      </c>
      <c r="D61" s="75" t="s">
        <v>587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49">
        <v>2510050055</v>
      </c>
      <c r="C62" s="74" t="s">
        <v>588</v>
      </c>
      <c r="D62" s="75" t="s">
        <v>103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49">
        <v>2510050056</v>
      </c>
      <c r="C63" s="74" t="s">
        <v>204</v>
      </c>
      <c r="D63" s="75" t="s">
        <v>104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49">
        <v>2510050057</v>
      </c>
      <c r="C64" s="74" t="s">
        <v>589</v>
      </c>
      <c r="D64" s="75" t="s">
        <v>60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49">
        <v>2510050058</v>
      </c>
      <c r="C65" s="74" t="s">
        <v>590</v>
      </c>
      <c r="D65" s="75" t="s">
        <v>98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49">
        <v>2510050059</v>
      </c>
      <c r="C66" s="74" t="s">
        <v>113</v>
      </c>
      <c r="D66" s="75" t="s">
        <v>53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49">
        <v>2510050060</v>
      </c>
      <c r="C67" s="74" t="s">
        <v>591</v>
      </c>
      <c r="D67" s="75" t="s">
        <v>592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49">
        <v>2510050061</v>
      </c>
      <c r="C68" s="74" t="s">
        <v>593</v>
      </c>
      <c r="D68" s="75" t="s">
        <v>100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7"/>
      <c r="B69" s="17"/>
      <c r="C69" s="22"/>
      <c r="D69" s="22"/>
      <c r="E69" s="11"/>
      <c r="F69" s="12"/>
      <c r="G69" s="11"/>
      <c r="H69" s="11"/>
      <c r="I69" s="11"/>
      <c r="J69" s="11"/>
      <c r="K69" s="11"/>
      <c r="L69" s="13"/>
      <c r="M69" s="11"/>
      <c r="N69" s="11"/>
      <c r="O69" s="11"/>
      <c r="P69" s="11"/>
      <c r="Q69" s="11"/>
      <c r="R69" s="11"/>
      <c r="S69" s="14"/>
      <c r="T69" s="13"/>
      <c r="U69" s="11"/>
      <c r="V69" s="15"/>
      <c r="W69" s="26"/>
    </row>
    <row r="70" spans="1:23" s="24" customFormat="1" ht="18.75">
      <c r="A70" s="138" t="s">
        <v>771</v>
      </c>
      <c r="B70" s="138"/>
      <c r="C70" s="138"/>
      <c r="D70" s="138"/>
      <c r="E70" s="138"/>
      <c r="F70" s="138"/>
      <c r="G70" s="138"/>
      <c r="H70" s="138" t="s">
        <v>55</v>
      </c>
      <c r="I70" s="138"/>
      <c r="J70" s="138"/>
      <c r="K70" s="138"/>
      <c r="L70" s="138"/>
      <c r="M70" s="138"/>
      <c r="N70" s="138"/>
      <c r="O70" s="138"/>
      <c r="P70" s="138"/>
      <c r="Q70" s="138"/>
      <c r="R70" s="115"/>
      <c r="S70" s="25" t="s">
        <v>56</v>
      </c>
      <c r="T70" s="25"/>
      <c r="U70" s="115"/>
      <c r="V70" s="25"/>
      <c r="W70" s="25"/>
    </row>
  </sheetData>
  <mergeCells count="23"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70:G70"/>
    <mergeCell ref="H70:Q70"/>
    <mergeCell ref="F5:F6"/>
    <mergeCell ref="G5:I5"/>
    <mergeCell ref="J5:L5"/>
    <mergeCell ref="M5:M6"/>
    <mergeCell ref="N5:O5"/>
    <mergeCell ref="P5:R5"/>
    <mergeCell ref="C7:D7"/>
  </mergeCells>
  <dataValidations count="1">
    <dataValidation showDropDown="1" showInputMessage="1" showErrorMessage="1" sqref="D8:D11"/>
  </dataValidations>
  <pageMargins left="0.25" right="0.25" top="0.5" bottom="0.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8"/>
  <sheetViews>
    <sheetView zoomScale="98" zoomScaleNormal="98" workbookViewId="0">
      <selection activeCell="A2" sqref="A2:W2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19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49">
        <v>2510040001</v>
      </c>
      <c r="C8" s="74" t="s">
        <v>595</v>
      </c>
      <c r="D8" s="85" t="s">
        <v>70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49">
        <v>2510040002</v>
      </c>
      <c r="C9" s="74" t="s">
        <v>596</v>
      </c>
      <c r="D9" s="75" t="s">
        <v>20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49">
        <v>2510040003</v>
      </c>
      <c r="C10" s="74" t="s">
        <v>354</v>
      </c>
      <c r="D10" s="75" t="s">
        <v>597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49">
        <v>2510040004</v>
      </c>
      <c r="C11" s="74" t="s">
        <v>598</v>
      </c>
      <c r="D11" s="75" t="s">
        <v>281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27"/>
    </row>
    <row r="12" spans="1:23" s="3" customFormat="1" ht="26.25" customHeight="1">
      <c r="A12" s="16">
        <v>5</v>
      </c>
      <c r="B12" s="49">
        <v>2510040005</v>
      </c>
      <c r="C12" s="74" t="s">
        <v>599</v>
      </c>
      <c r="D12" s="75" t="s">
        <v>54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49">
        <v>2510040006</v>
      </c>
      <c r="C13" s="74" t="s">
        <v>354</v>
      </c>
      <c r="D13" s="75" t="s">
        <v>224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27"/>
    </row>
    <row r="14" spans="1:23" s="3" customFormat="1" ht="26.25" customHeight="1">
      <c r="A14" s="16">
        <v>7</v>
      </c>
      <c r="B14" s="49">
        <v>2510040007</v>
      </c>
      <c r="C14" s="74" t="s">
        <v>600</v>
      </c>
      <c r="D14" s="75" t="s">
        <v>229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49">
        <v>2510040008</v>
      </c>
      <c r="C15" s="74" t="s">
        <v>601</v>
      </c>
      <c r="D15" s="75" t="s">
        <v>53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49">
        <v>2510040009</v>
      </c>
      <c r="C16" s="74" t="s">
        <v>602</v>
      </c>
      <c r="D16" s="75" t="s">
        <v>67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49">
        <v>2510040010</v>
      </c>
      <c r="C17" s="74" t="s">
        <v>603</v>
      </c>
      <c r="D17" s="75" t="s">
        <v>604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27"/>
    </row>
    <row r="18" spans="1:23" s="3" customFormat="1" ht="26.25" customHeight="1">
      <c r="A18" s="16">
        <v>11</v>
      </c>
      <c r="B18" s="49">
        <v>2510040011</v>
      </c>
      <c r="C18" s="74" t="s">
        <v>605</v>
      </c>
      <c r="D18" s="75" t="s">
        <v>496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49">
        <v>2510040012</v>
      </c>
      <c r="C19" s="74" t="s">
        <v>606</v>
      </c>
      <c r="D19" s="75" t="s">
        <v>140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49">
        <v>2510040013</v>
      </c>
      <c r="C20" s="74" t="s">
        <v>607</v>
      </c>
      <c r="D20" s="75" t="s">
        <v>85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49">
        <v>2510040014</v>
      </c>
      <c r="C21" s="74" t="s">
        <v>608</v>
      </c>
      <c r="D21" s="75" t="s">
        <v>166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49">
        <v>2510040015</v>
      </c>
      <c r="C22" s="74" t="s">
        <v>565</v>
      </c>
      <c r="D22" s="75" t="s">
        <v>609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139">
        <v>2510040016</v>
      </c>
      <c r="C23" s="144" t="s">
        <v>610</v>
      </c>
      <c r="D23" s="145" t="s">
        <v>162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116" t="s">
        <v>769</v>
      </c>
    </row>
    <row r="24" spans="1:23" s="3" customFormat="1" ht="26.25" customHeight="1">
      <c r="A24" s="16">
        <v>17</v>
      </c>
      <c r="B24" s="49">
        <v>2510040017</v>
      </c>
      <c r="C24" s="74" t="s">
        <v>344</v>
      </c>
      <c r="D24" s="75" t="s">
        <v>140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49">
        <v>2510040018</v>
      </c>
      <c r="C25" s="74" t="s">
        <v>611</v>
      </c>
      <c r="D25" s="75" t="s">
        <v>612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49">
        <v>2510040019</v>
      </c>
      <c r="C26" s="74" t="s">
        <v>151</v>
      </c>
      <c r="D26" s="75" t="s">
        <v>613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49">
        <v>2510040020</v>
      </c>
      <c r="C27" s="74" t="s">
        <v>614</v>
      </c>
      <c r="D27" s="75" t="s">
        <v>32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51">
        <v>2510040021</v>
      </c>
      <c r="C28" s="76" t="s">
        <v>615</v>
      </c>
      <c r="D28" s="77" t="s">
        <v>209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49">
        <v>2510040022</v>
      </c>
      <c r="C29" s="101" t="s">
        <v>616</v>
      </c>
      <c r="D29" s="102" t="s">
        <v>35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49">
        <v>2510040023</v>
      </c>
      <c r="C30" s="74" t="s">
        <v>617</v>
      </c>
      <c r="D30" s="75" t="s">
        <v>35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49">
        <v>2510040024</v>
      </c>
      <c r="C31" s="74" t="s">
        <v>618</v>
      </c>
      <c r="D31" s="75" t="s">
        <v>176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49">
        <v>2510040025</v>
      </c>
      <c r="C32" s="101" t="s">
        <v>619</v>
      </c>
      <c r="D32" s="102" t="s">
        <v>155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49">
        <v>2510040026</v>
      </c>
      <c r="C33" s="74" t="s">
        <v>580</v>
      </c>
      <c r="D33" s="75" t="s">
        <v>80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49">
        <v>2510040027</v>
      </c>
      <c r="C34" s="74" t="s">
        <v>620</v>
      </c>
      <c r="D34" s="75" t="s">
        <v>178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49">
        <v>2510040028</v>
      </c>
      <c r="C35" s="74" t="s">
        <v>621</v>
      </c>
      <c r="D35" s="75" t="s">
        <v>150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49">
        <v>2510040029</v>
      </c>
      <c r="C36" s="74" t="s">
        <v>622</v>
      </c>
      <c r="D36" s="75" t="s">
        <v>223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49">
        <v>2510040030</v>
      </c>
      <c r="C37" s="74" t="s">
        <v>623</v>
      </c>
      <c r="D37" s="75" t="s">
        <v>103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49">
        <v>2510040031</v>
      </c>
      <c r="C38" s="74" t="s">
        <v>624</v>
      </c>
      <c r="D38" s="75" t="s">
        <v>132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49">
        <v>2510040032</v>
      </c>
      <c r="C39" s="74" t="s">
        <v>625</v>
      </c>
      <c r="D39" s="75" t="s">
        <v>134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49">
        <v>2510040033</v>
      </c>
      <c r="C40" s="74" t="s">
        <v>549</v>
      </c>
      <c r="D40" s="75" t="s">
        <v>124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49">
        <v>2510040034</v>
      </c>
      <c r="C41" s="74" t="s">
        <v>626</v>
      </c>
      <c r="D41" s="75" t="s">
        <v>135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27"/>
    </row>
    <row r="42" spans="1:23" s="3" customFormat="1" ht="26.25" customHeight="1">
      <c r="A42" s="16">
        <v>35</v>
      </c>
      <c r="B42" s="49">
        <v>2510040035</v>
      </c>
      <c r="C42" s="74" t="s">
        <v>627</v>
      </c>
      <c r="D42" s="75" t="s">
        <v>212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49">
        <v>2510040036</v>
      </c>
      <c r="C43" s="74" t="s">
        <v>628</v>
      </c>
      <c r="D43" s="75" t="s">
        <v>160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49">
        <v>2510040037</v>
      </c>
      <c r="C44" s="74" t="s">
        <v>195</v>
      </c>
      <c r="D44" s="75" t="s">
        <v>160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50">
        <v>2510040038</v>
      </c>
      <c r="C45" s="97" t="s">
        <v>629</v>
      </c>
      <c r="D45" s="98" t="s">
        <v>161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103" t="s">
        <v>402</v>
      </c>
    </row>
    <row r="46" spans="1:23" s="3" customFormat="1" ht="26.25" customHeight="1">
      <c r="A46" s="16">
        <v>39</v>
      </c>
      <c r="B46" s="49">
        <v>2510040039</v>
      </c>
      <c r="C46" s="74" t="s">
        <v>630</v>
      </c>
      <c r="D46" s="75" t="s">
        <v>42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27"/>
    </row>
    <row r="47" spans="1:23" s="3" customFormat="1" ht="26.25" customHeight="1">
      <c r="A47" s="16">
        <v>40</v>
      </c>
      <c r="B47" s="49">
        <v>2510040040</v>
      </c>
      <c r="C47" s="74" t="s">
        <v>631</v>
      </c>
      <c r="D47" s="75" t="s">
        <v>43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49">
        <v>2510040041</v>
      </c>
      <c r="C48" s="74" t="s">
        <v>632</v>
      </c>
      <c r="D48" s="75" t="s">
        <v>633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49">
        <v>2510040042</v>
      </c>
      <c r="C49" s="74" t="s">
        <v>292</v>
      </c>
      <c r="D49" s="75" t="s">
        <v>604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49">
        <v>2510040043</v>
      </c>
      <c r="C50" s="74" t="s">
        <v>634</v>
      </c>
      <c r="D50" s="75" t="s">
        <v>174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49">
        <v>2510040044</v>
      </c>
      <c r="C51" s="74" t="s">
        <v>83</v>
      </c>
      <c r="D51" s="75" t="s">
        <v>86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49">
        <v>2510040045</v>
      </c>
      <c r="C52" s="74" t="s">
        <v>83</v>
      </c>
      <c r="D52" s="75" t="s">
        <v>86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49">
        <v>2510040046</v>
      </c>
      <c r="C53" s="74" t="s">
        <v>403</v>
      </c>
      <c r="D53" s="75" t="s">
        <v>45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49">
        <v>2510040047</v>
      </c>
      <c r="C54" s="101" t="s">
        <v>635</v>
      </c>
      <c r="D54" s="102" t="s">
        <v>215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104"/>
    </row>
    <row r="55" spans="1:23" s="3" customFormat="1" ht="26.25" customHeight="1">
      <c r="A55" s="16">
        <v>48</v>
      </c>
      <c r="B55" s="49">
        <v>2510040048</v>
      </c>
      <c r="C55" s="74" t="s">
        <v>600</v>
      </c>
      <c r="D55" s="75" t="s">
        <v>202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49">
        <v>2510040049</v>
      </c>
      <c r="C56" s="74" t="s">
        <v>636</v>
      </c>
      <c r="D56" s="75" t="s">
        <v>24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27"/>
    </row>
    <row r="57" spans="1:23" s="3" customFormat="1" ht="26.25" customHeight="1">
      <c r="A57" s="16">
        <v>50</v>
      </c>
      <c r="B57" s="49">
        <v>2510040050</v>
      </c>
      <c r="C57" s="82" t="s">
        <v>637</v>
      </c>
      <c r="D57" s="83" t="s">
        <v>147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8"/>
    </row>
    <row r="58" spans="1:23" s="3" customFormat="1" ht="26.25" customHeight="1">
      <c r="A58" s="16">
        <v>51</v>
      </c>
      <c r="B58" s="49">
        <v>2510040051</v>
      </c>
      <c r="C58" s="74" t="s">
        <v>83</v>
      </c>
      <c r="D58" s="75" t="s">
        <v>188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49">
        <v>2510040052</v>
      </c>
      <c r="C59" s="74" t="s">
        <v>638</v>
      </c>
      <c r="D59" s="75" t="s">
        <v>639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49">
        <v>2510040053</v>
      </c>
      <c r="C60" s="74" t="s">
        <v>640</v>
      </c>
      <c r="D60" s="75" t="s">
        <v>70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49">
        <v>2510040054</v>
      </c>
      <c r="C61" s="74" t="s">
        <v>641</v>
      </c>
      <c r="D61" s="75" t="s">
        <v>244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49">
        <v>2510040055</v>
      </c>
      <c r="C62" s="101" t="s">
        <v>292</v>
      </c>
      <c r="D62" s="102" t="s">
        <v>53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104"/>
    </row>
    <row r="63" spans="1:23" s="3" customFormat="1" ht="26.25" customHeight="1">
      <c r="A63" s="16">
        <v>56</v>
      </c>
      <c r="B63" s="49">
        <v>2510040056</v>
      </c>
      <c r="C63" s="74" t="s">
        <v>79</v>
      </c>
      <c r="D63" s="75" t="s">
        <v>69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49">
        <v>2510040057</v>
      </c>
      <c r="C64" s="74" t="s">
        <v>120</v>
      </c>
      <c r="D64" s="75" t="s">
        <v>277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49">
        <v>2510040058</v>
      </c>
      <c r="C65" s="74" t="s">
        <v>193</v>
      </c>
      <c r="D65" s="75" t="s">
        <v>21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49">
        <v>2510040059</v>
      </c>
      <c r="C66" s="74" t="s">
        <v>642</v>
      </c>
      <c r="D66" s="75" t="s">
        <v>643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49">
        <v>2510040060</v>
      </c>
      <c r="C67" s="74" t="s">
        <v>195</v>
      </c>
      <c r="D67" s="75" t="s">
        <v>644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49">
        <v>2510040061</v>
      </c>
      <c r="C68" s="74" t="s">
        <v>645</v>
      </c>
      <c r="D68" s="75" t="s">
        <v>244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139">
        <v>2510040062</v>
      </c>
      <c r="C69" s="144" t="s">
        <v>354</v>
      </c>
      <c r="D69" s="145" t="s">
        <v>244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116" t="s">
        <v>769</v>
      </c>
    </row>
    <row r="70" spans="1:23" s="3" customFormat="1" ht="26.25" customHeight="1">
      <c r="A70" s="16">
        <v>63</v>
      </c>
      <c r="B70" s="49">
        <v>2510040063</v>
      </c>
      <c r="C70" s="74" t="s">
        <v>646</v>
      </c>
      <c r="D70" s="75" t="s">
        <v>174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49">
        <v>2510040064</v>
      </c>
      <c r="C71" s="74" t="s">
        <v>413</v>
      </c>
      <c r="D71" s="75" t="s">
        <v>61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49">
        <v>2510040065</v>
      </c>
      <c r="C72" s="74" t="s">
        <v>647</v>
      </c>
      <c r="D72" s="75" t="s">
        <v>133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49">
        <v>2510040066</v>
      </c>
      <c r="C73" s="74" t="s">
        <v>549</v>
      </c>
      <c r="D73" s="75" t="s">
        <v>140</v>
      </c>
      <c r="E73" s="7"/>
      <c r="F73" s="6"/>
      <c r="G73" s="4"/>
      <c r="H73" s="4"/>
      <c r="I73" s="4"/>
      <c r="J73" s="4"/>
      <c r="K73" s="4">
        <f t="shared" ref="K73:K76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76" si="5">SUM(F73:R73)</f>
        <v>0</v>
      </c>
      <c r="T73" s="8" t="str">
        <f t="shared" ref="T73:T76" si="6">IF(S73&gt;=90,"Xuất sắc",IF(S73&gt;=80,"Tốt",IF(S73&gt;=70,"Khá",IF(S73&gt;=50,"Trung bình","Yếu"))))</f>
        <v>Yếu</v>
      </c>
      <c r="U73" s="1"/>
      <c r="V73" s="2" t="str">
        <f t="shared" ref="V73:V76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49">
        <v>2510040067</v>
      </c>
      <c r="C74" s="74" t="s">
        <v>83</v>
      </c>
      <c r="D74" s="75" t="s">
        <v>155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49">
        <v>2510040068</v>
      </c>
      <c r="C75" s="74" t="s">
        <v>648</v>
      </c>
      <c r="D75" s="75" t="s">
        <v>649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49">
        <v>2510040069</v>
      </c>
      <c r="C76" s="74" t="s">
        <v>650</v>
      </c>
      <c r="D76" s="75" t="s">
        <v>206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8"/>
    </row>
    <row r="77" spans="1:23" s="3" customFormat="1" ht="26.25" customHeight="1">
      <c r="A77" s="17"/>
      <c r="B77" s="17"/>
      <c r="C77" s="22"/>
      <c r="D77" s="22"/>
      <c r="E77" s="11"/>
      <c r="F77" s="12"/>
      <c r="G77" s="11"/>
      <c r="H77" s="11"/>
      <c r="I77" s="11"/>
      <c r="J77" s="11"/>
      <c r="K77" s="11"/>
      <c r="L77" s="13"/>
      <c r="M77" s="11"/>
      <c r="N77" s="11"/>
      <c r="O77" s="11"/>
      <c r="P77" s="11"/>
      <c r="Q77" s="11"/>
      <c r="R77" s="11"/>
      <c r="S77" s="14"/>
      <c r="T77" s="13"/>
      <c r="U77" s="11"/>
      <c r="V77" s="15"/>
      <c r="W77" s="26"/>
    </row>
    <row r="78" spans="1:23" s="24" customFormat="1" ht="18.75">
      <c r="A78" s="138" t="s">
        <v>172</v>
      </c>
      <c r="B78" s="138"/>
      <c r="C78" s="138"/>
      <c r="D78" s="138"/>
      <c r="E78" s="138"/>
      <c r="F78" s="138"/>
      <c r="G78" s="138"/>
      <c r="H78" s="138" t="s">
        <v>55</v>
      </c>
      <c r="I78" s="138"/>
      <c r="J78" s="138"/>
      <c r="K78" s="138"/>
      <c r="L78" s="138"/>
      <c r="M78" s="138"/>
      <c r="N78" s="138"/>
      <c r="O78" s="138"/>
      <c r="P78" s="138"/>
      <c r="Q78" s="138"/>
      <c r="R78" s="44"/>
      <c r="S78" s="25" t="s">
        <v>56</v>
      </c>
      <c r="T78" s="25"/>
      <c r="U78" s="25"/>
      <c r="V78" s="25"/>
      <c r="W78" s="25"/>
    </row>
  </sheetData>
  <mergeCells count="23"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78:G78"/>
    <mergeCell ref="H78:Q78"/>
    <mergeCell ref="F5:F6"/>
    <mergeCell ref="G5:I5"/>
    <mergeCell ref="J5:L5"/>
    <mergeCell ref="M5:M6"/>
    <mergeCell ref="N5:O5"/>
    <mergeCell ref="P5:R5"/>
    <mergeCell ref="C7:D7"/>
  </mergeCells>
  <pageMargins left="0.25" right="0.25" top="0.5" bottom="0.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9"/>
  <sheetViews>
    <sheetView topLeftCell="A52" zoomScale="98" zoomScaleNormal="98" workbookViewId="0">
      <selection activeCell="K57" sqref="K57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37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93">
        <v>2510071001</v>
      </c>
      <c r="C8" s="69" t="s">
        <v>651</v>
      </c>
      <c r="D8" s="70" t="s">
        <v>98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93">
        <v>2510071002</v>
      </c>
      <c r="C9" s="69" t="s">
        <v>652</v>
      </c>
      <c r="D9" s="70" t="s">
        <v>653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93">
        <v>2510071003</v>
      </c>
      <c r="C10" s="69" t="s">
        <v>654</v>
      </c>
      <c r="D10" s="70" t="s">
        <v>82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93">
        <v>2510071004</v>
      </c>
      <c r="C11" s="69" t="s">
        <v>655</v>
      </c>
      <c r="D11" s="70" t="s">
        <v>84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27"/>
    </row>
    <row r="12" spans="1:23" s="3" customFormat="1" ht="26.25" customHeight="1">
      <c r="A12" s="16">
        <v>5</v>
      </c>
      <c r="B12" s="93">
        <v>2510071005</v>
      </c>
      <c r="C12" s="53" t="s">
        <v>656</v>
      </c>
      <c r="D12" s="70" t="s">
        <v>20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93">
        <v>2510071006</v>
      </c>
      <c r="C13" s="53" t="s">
        <v>211</v>
      </c>
      <c r="D13" s="70" t="s">
        <v>20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27"/>
    </row>
    <row r="14" spans="1:23" s="3" customFormat="1" ht="26.25" customHeight="1">
      <c r="A14" s="16">
        <v>7</v>
      </c>
      <c r="B14" s="93">
        <v>2510071007</v>
      </c>
      <c r="C14" s="53" t="s">
        <v>657</v>
      </c>
      <c r="D14" s="70" t="s">
        <v>43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93">
        <v>2510071008</v>
      </c>
      <c r="C15" s="53" t="s">
        <v>658</v>
      </c>
      <c r="D15" s="70" t="s">
        <v>165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105">
        <v>2510071009</v>
      </c>
      <c r="C16" s="106" t="s">
        <v>249</v>
      </c>
      <c r="D16" s="107" t="s">
        <v>60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93">
        <v>2510071010</v>
      </c>
      <c r="C17" s="53" t="s">
        <v>659</v>
      </c>
      <c r="D17" s="70" t="s">
        <v>242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27"/>
    </row>
    <row r="18" spans="1:23" s="3" customFormat="1" ht="26.25" customHeight="1">
      <c r="A18" s="16">
        <v>11</v>
      </c>
      <c r="B18" s="93">
        <v>2510071011</v>
      </c>
      <c r="C18" s="69" t="s">
        <v>660</v>
      </c>
      <c r="D18" s="70" t="s">
        <v>58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93">
        <v>2510071012</v>
      </c>
      <c r="C19" s="59" t="s">
        <v>661</v>
      </c>
      <c r="D19" s="60" t="s">
        <v>112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93">
        <v>2510071013</v>
      </c>
      <c r="C20" s="59" t="s">
        <v>662</v>
      </c>
      <c r="D20" s="60" t="s">
        <v>29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93">
        <v>2510071014</v>
      </c>
      <c r="C21" s="59" t="s">
        <v>663</v>
      </c>
      <c r="D21" s="60" t="s">
        <v>664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93">
        <v>2510071015</v>
      </c>
      <c r="C22" s="59" t="s">
        <v>665</v>
      </c>
      <c r="D22" s="60" t="s">
        <v>152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93">
        <v>2510071016</v>
      </c>
      <c r="C23" s="59" t="s">
        <v>666</v>
      </c>
      <c r="D23" s="60" t="s">
        <v>39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28"/>
    </row>
    <row r="24" spans="1:23" s="3" customFormat="1" ht="26.25" customHeight="1">
      <c r="A24" s="16">
        <v>17</v>
      </c>
      <c r="B24" s="93">
        <v>2510071017</v>
      </c>
      <c r="C24" s="59" t="s">
        <v>74</v>
      </c>
      <c r="D24" s="60" t="s">
        <v>60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93">
        <v>2510071018</v>
      </c>
      <c r="C25" s="59" t="s">
        <v>667</v>
      </c>
      <c r="D25" s="60" t="s">
        <v>23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50">
        <v>2510071019</v>
      </c>
      <c r="C26" s="65" t="s">
        <v>668</v>
      </c>
      <c r="D26" s="108" t="s">
        <v>147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73" t="s">
        <v>712</v>
      </c>
    </row>
    <row r="27" spans="1:23" s="3" customFormat="1" ht="26.25" customHeight="1">
      <c r="A27" s="16">
        <v>20</v>
      </c>
      <c r="B27" s="49">
        <v>2510071020</v>
      </c>
      <c r="C27" s="59" t="s">
        <v>669</v>
      </c>
      <c r="D27" s="60" t="s">
        <v>30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49">
        <v>2510071021</v>
      </c>
      <c r="C28" s="59" t="s">
        <v>670</v>
      </c>
      <c r="D28" s="60" t="s">
        <v>29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49">
        <v>2510071022</v>
      </c>
      <c r="C29" s="59" t="s">
        <v>671</v>
      </c>
      <c r="D29" s="60" t="s">
        <v>21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49">
        <v>2510071023</v>
      </c>
      <c r="C30" s="59" t="s">
        <v>184</v>
      </c>
      <c r="D30" s="60" t="s">
        <v>82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49">
        <v>2510071024</v>
      </c>
      <c r="C31" s="59" t="s">
        <v>672</v>
      </c>
      <c r="D31" s="60" t="s">
        <v>22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49">
        <v>2510071025</v>
      </c>
      <c r="C32" s="59" t="s">
        <v>222</v>
      </c>
      <c r="D32" s="60" t="s">
        <v>43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49">
        <v>2510071026</v>
      </c>
      <c r="C33" s="59" t="s">
        <v>673</v>
      </c>
      <c r="D33" s="60" t="s">
        <v>19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49">
        <v>2510071027</v>
      </c>
      <c r="C34" s="59" t="s">
        <v>674</v>
      </c>
      <c r="D34" s="60" t="s">
        <v>675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49">
        <v>2510071028</v>
      </c>
      <c r="C35" s="59" t="s">
        <v>416</v>
      </c>
      <c r="D35" s="60" t="s">
        <v>115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49">
        <v>2510071029</v>
      </c>
      <c r="C36" s="59" t="s">
        <v>676</v>
      </c>
      <c r="D36" s="60" t="s">
        <v>43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49">
        <v>2510071030</v>
      </c>
      <c r="C37" s="67" t="s">
        <v>677</v>
      </c>
      <c r="D37" s="68" t="s">
        <v>19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49">
        <v>2510071031</v>
      </c>
      <c r="C38" s="59" t="s">
        <v>211</v>
      </c>
      <c r="D38" s="63" t="s">
        <v>123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49">
        <v>2510071032</v>
      </c>
      <c r="C39" s="59" t="s">
        <v>678</v>
      </c>
      <c r="D39" s="63" t="s">
        <v>128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49">
        <v>2510071033</v>
      </c>
      <c r="C40" s="59" t="s">
        <v>679</v>
      </c>
      <c r="D40" s="63" t="s">
        <v>45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50">
        <v>2510071034</v>
      </c>
      <c r="C41" s="65" t="s">
        <v>137</v>
      </c>
      <c r="D41" s="66" t="s">
        <v>680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30" t="s">
        <v>713</v>
      </c>
    </row>
    <row r="42" spans="1:23" s="3" customFormat="1" ht="26.25" customHeight="1">
      <c r="A42" s="16">
        <v>35</v>
      </c>
      <c r="B42" s="49">
        <v>2510071035</v>
      </c>
      <c r="C42" s="59" t="s">
        <v>107</v>
      </c>
      <c r="D42" s="63" t="s">
        <v>238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49">
        <v>2510071036</v>
      </c>
      <c r="C43" s="59" t="s">
        <v>325</v>
      </c>
      <c r="D43" s="63" t="s">
        <v>29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49">
        <v>2510071037</v>
      </c>
      <c r="C44" s="59" t="s">
        <v>681</v>
      </c>
      <c r="D44" s="63" t="s">
        <v>21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49">
        <v>2510071038</v>
      </c>
      <c r="C45" s="59" t="s">
        <v>682</v>
      </c>
      <c r="D45" s="63" t="s">
        <v>121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139">
        <v>2510071039</v>
      </c>
      <c r="C46" s="146" t="s">
        <v>683</v>
      </c>
      <c r="D46" s="147" t="s">
        <v>118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116" t="s">
        <v>769</v>
      </c>
    </row>
    <row r="47" spans="1:23" s="3" customFormat="1" ht="26.25" customHeight="1">
      <c r="A47" s="16">
        <v>40</v>
      </c>
      <c r="B47" s="93">
        <v>2510071040</v>
      </c>
      <c r="C47" s="59" t="s">
        <v>684</v>
      </c>
      <c r="D47" s="63" t="s">
        <v>124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93">
        <v>2510071041</v>
      </c>
      <c r="C48" s="59" t="s">
        <v>211</v>
      </c>
      <c r="D48" s="63" t="s">
        <v>685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93">
        <v>2510071042</v>
      </c>
      <c r="C49" s="59" t="s">
        <v>555</v>
      </c>
      <c r="D49" s="63" t="s">
        <v>686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93">
        <v>2510071043</v>
      </c>
      <c r="C50" s="59" t="s">
        <v>687</v>
      </c>
      <c r="D50" s="63" t="s">
        <v>126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93">
        <v>2510071044</v>
      </c>
      <c r="C51" s="59" t="s">
        <v>688</v>
      </c>
      <c r="D51" s="63" t="s">
        <v>19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93">
        <v>2510071045</v>
      </c>
      <c r="C52" s="59" t="s">
        <v>193</v>
      </c>
      <c r="D52" s="63" t="s">
        <v>152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93">
        <v>2510071046</v>
      </c>
      <c r="C53" s="59" t="s">
        <v>689</v>
      </c>
      <c r="D53" s="63" t="s">
        <v>346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93">
        <v>2510071047</v>
      </c>
      <c r="C54" s="59" t="s">
        <v>690</v>
      </c>
      <c r="D54" s="63" t="s">
        <v>21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27"/>
    </row>
    <row r="55" spans="1:23" s="3" customFormat="1" ht="26.25" customHeight="1">
      <c r="A55" s="16">
        <v>48</v>
      </c>
      <c r="B55" s="93">
        <v>2510071048</v>
      </c>
      <c r="C55" s="59" t="s">
        <v>366</v>
      </c>
      <c r="D55" s="63" t="s">
        <v>26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93">
        <v>2510071049</v>
      </c>
      <c r="C56" s="59" t="s">
        <v>691</v>
      </c>
      <c r="D56" s="63" t="s">
        <v>162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27"/>
    </row>
    <row r="57" spans="1:23" s="3" customFormat="1" ht="26.25" customHeight="1">
      <c r="A57" s="16">
        <v>50</v>
      </c>
      <c r="B57" s="93">
        <v>2510071050</v>
      </c>
      <c r="C57" s="59" t="s">
        <v>203</v>
      </c>
      <c r="D57" s="63" t="s">
        <v>223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8"/>
    </row>
    <row r="58" spans="1:23" s="3" customFormat="1" ht="26.25" customHeight="1">
      <c r="A58" s="16">
        <v>51</v>
      </c>
      <c r="B58" s="93">
        <v>2510071051</v>
      </c>
      <c r="C58" s="59" t="s">
        <v>692</v>
      </c>
      <c r="D58" s="63" t="s">
        <v>199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93">
        <v>2510071052</v>
      </c>
      <c r="C59" s="59" t="s">
        <v>693</v>
      </c>
      <c r="D59" s="63" t="s">
        <v>109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93">
        <v>2510071053</v>
      </c>
      <c r="C60" s="59" t="s">
        <v>192</v>
      </c>
      <c r="D60" s="63" t="s">
        <v>100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93">
        <v>2510071054</v>
      </c>
      <c r="C61" s="59" t="s">
        <v>694</v>
      </c>
      <c r="D61" s="63" t="s">
        <v>223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93">
        <v>2510071055</v>
      </c>
      <c r="C62" s="59" t="s">
        <v>477</v>
      </c>
      <c r="D62" s="63" t="s">
        <v>496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93">
        <v>2510071056</v>
      </c>
      <c r="C63" s="59" t="s">
        <v>695</v>
      </c>
      <c r="D63" s="63" t="s">
        <v>174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93">
        <v>2510071057</v>
      </c>
      <c r="C64" s="59" t="s">
        <v>696</v>
      </c>
      <c r="D64" s="63" t="s">
        <v>230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93">
        <v>2510071058</v>
      </c>
      <c r="C65" s="59" t="s">
        <v>697</v>
      </c>
      <c r="D65" s="63" t="s">
        <v>30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93">
        <v>2510071059</v>
      </c>
      <c r="C66" s="59" t="s">
        <v>273</v>
      </c>
      <c r="D66" s="63" t="s">
        <v>82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93">
        <v>2510071060</v>
      </c>
      <c r="C67" s="59" t="s">
        <v>292</v>
      </c>
      <c r="D67" s="63" t="s">
        <v>69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93">
        <v>2510071061</v>
      </c>
      <c r="C68" s="59" t="s">
        <v>698</v>
      </c>
      <c r="D68" s="63" t="s">
        <v>28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93">
        <v>2510071062</v>
      </c>
      <c r="C69" s="59" t="s">
        <v>699</v>
      </c>
      <c r="D69" s="63" t="s">
        <v>130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27"/>
    </row>
    <row r="70" spans="1:23" s="3" customFormat="1" ht="26.25" customHeight="1">
      <c r="A70" s="16">
        <v>63</v>
      </c>
      <c r="B70" s="93">
        <v>2510071063</v>
      </c>
      <c r="C70" s="59" t="s">
        <v>322</v>
      </c>
      <c r="D70" s="63" t="s">
        <v>51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93">
        <v>2510071064</v>
      </c>
      <c r="C71" s="59" t="s">
        <v>700</v>
      </c>
      <c r="D71" s="63" t="s">
        <v>69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93">
        <v>2510071065</v>
      </c>
      <c r="C72" s="59" t="s">
        <v>701</v>
      </c>
      <c r="D72" s="63" t="s">
        <v>50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93">
        <v>2510071066</v>
      </c>
      <c r="C73" s="59" t="s">
        <v>258</v>
      </c>
      <c r="D73" s="63" t="s">
        <v>142</v>
      </c>
      <c r="E73" s="7"/>
      <c r="F73" s="6"/>
      <c r="G73" s="4"/>
      <c r="H73" s="4"/>
      <c r="I73" s="4"/>
      <c r="J73" s="4"/>
      <c r="K73" s="4">
        <f t="shared" ref="K73:K87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7" si="5">SUM(F73:R73)</f>
        <v>0</v>
      </c>
      <c r="T73" s="8" t="str">
        <f t="shared" ref="T73:T87" si="6">IF(S73&gt;=90,"Xuất sắc",IF(S73&gt;=80,"Tốt",IF(S73&gt;=70,"Khá",IF(S73&gt;=50,"Trung bình","Yếu"))))</f>
        <v>Yếu</v>
      </c>
      <c r="U73" s="1"/>
      <c r="V73" s="2" t="str">
        <f t="shared" ref="V73:V87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93">
        <v>2510071067</v>
      </c>
      <c r="C74" s="59" t="s">
        <v>702</v>
      </c>
      <c r="D74" s="63" t="s">
        <v>26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93">
        <v>2510071068</v>
      </c>
      <c r="C75" s="59" t="s">
        <v>703</v>
      </c>
      <c r="D75" s="63" t="s">
        <v>43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93">
        <v>2510071069</v>
      </c>
      <c r="C76" s="59" t="s">
        <v>169</v>
      </c>
      <c r="D76" s="63" t="s">
        <v>135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8"/>
    </row>
    <row r="77" spans="1:23" s="3" customFormat="1" ht="26.25" customHeight="1">
      <c r="A77" s="16">
        <v>70</v>
      </c>
      <c r="B77" s="93">
        <v>2510071070</v>
      </c>
      <c r="C77" s="59" t="s">
        <v>704</v>
      </c>
      <c r="D77" s="63" t="s">
        <v>40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28"/>
    </row>
    <row r="78" spans="1:23" s="3" customFormat="1" ht="26.25" customHeight="1">
      <c r="A78" s="16">
        <v>71</v>
      </c>
      <c r="B78" s="93">
        <v>2510071071</v>
      </c>
      <c r="C78" s="61" t="s">
        <v>705</v>
      </c>
      <c r="D78" s="64" t="s">
        <v>19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27"/>
    </row>
    <row r="79" spans="1:23" s="3" customFormat="1" ht="26.25" customHeight="1">
      <c r="A79" s="16">
        <v>72</v>
      </c>
      <c r="B79" s="93">
        <v>2510071072</v>
      </c>
      <c r="C79" s="59" t="s">
        <v>706</v>
      </c>
      <c r="D79" s="63" t="s">
        <v>135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"/>
      <c r="V79" s="2" t="str">
        <f t="shared" si="7"/>
        <v>0</v>
      </c>
      <c r="W79" s="27"/>
    </row>
    <row r="80" spans="1:23" s="3" customFormat="1" ht="26.25" customHeight="1">
      <c r="A80" s="16">
        <v>73</v>
      </c>
      <c r="B80" s="93">
        <v>2510071073</v>
      </c>
      <c r="C80" s="59" t="s">
        <v>203</v>
      </c>
      <c r="D80" s="63" t="s">
        <v>33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"/>
      <c r="V80" s="2" t="str">
        <f t="shared" si="7"/>
        <v>0</v>
      </c>
      <c r="W80" s="48"/>
    </row>
    <row r="81" spans="1:23" s="3" customFormat="1" ht="26.25" customHeight="1">
      <c r="A81" s="16">
        <v>74</v>
      </c>
      <c r="B81" s="93">
        <v>2510071074</v>
      </c>
      <c r="C81" s="59" t="s">
        <v>707</v>
      </c>
      <c r="D81" s="63" t="s">
        <v>19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"/>
      <c r="V81" s="2" t="str">
        <f t="shared" si="7"/>
        <v>0</v>
      </c>
      <c r="W81" s="28"/>
    </row>
    <row r="82" spans="1:23" s="3" customFormat="1" ht="26.25" customHeight="1">
      <c r="A82" s="16">
        <v>75</v>
      </c>
      <c r="B82" s="93">
        <v>2510071075</v>
      </c>
      <c r="C82" s="59" t="s">
        <v>708</v>
      </c>
      <c r="D82" s="63" t="s">
        <v>19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"/>
      <c r="V82" s="2" t="str">
        <f t="shared" si="7"/>
        <v>0</v>
      </c>
      <c r="W82" s="27"/>
    </row>
    <row r="83" spans="1:23" s="3" customFormat="1" ht="26.25" customHeight="1">
      <c r="A83" s="16">
        <v>76</v>
      </c>
      <c r="B83" s="51">
        <v>2510071076</v>
      </c>
      <c r="C83" s="67" t="s">
        <v>709</v>
      </c>
      <c r="D83" s="68" t="s">
        <v>82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"/>
      <c r="V83" s="2" t="str">
        <f t="shared" si="7"/>
        <v>0</v>
      </c>
      <c r="W83" s="27"/>
    </row>
    <row r="84" spans="1:23" s="3" customFormat="1" ht="26.25" customHeight="1">
      <c r="A84" s="16">
        <v>77</v>
      </c>
      <c r="B84" s="93">
        <v>2510071077</v>
      </c>
      <c r="C84" s="59" t="s">
        <v>68</v>
      </c>
      <c r="D84" s="63" t="s">
        <v>39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"/>
      <c r="V84" s="2" t="str">
        <f t="shared" si="7"/>
        <v>0</v>
      </c>
      <c r="W84" s="27"/>
    </row>
    <row r="85" spans="1:23" s="3" customFormat="1" ht="26.25" customHeight="1">
      <c r="A85" s="16">
        <v>78</v>
      </c>
      <c r="B85" s="93">
        <v>2510071078</v>
      </c>
      <c r="C85" s="59" t="s">
        <v>710</v>
      </c>
      <c r="D85" s="63" t="s">
        <v>391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"/>
      <c r="V85" s="2" t="str">
        <f t="shared" si="7"/>
        <v>0</v>
      </c>
      <c r="W85" s="27"/>
    </row>
    <row r="86" spans="1:23" s="3" customFormat="1" ht="26.25" customHeight="1">
      <c r="A86" s="16">
        <v>79</v>
      </c>
      <c r="B86" s="93">
        <v>2510071079</v>
      </c>
      <c r="C86" s="59" t="s">
        <v>711</v>
      </c>
      <c r="D86" s="63" t="s">
        <v>165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"/>
      <c r="V86" s="2" t="str">
        <f t="shared" si="7"/>
        <v>0</v>
      </c>
      <c r="W86" s="27"/>
    </row>
    <row r="87" spans="1:23" s="3" customFormat="1" ht="26.25" customHeight="1">
      <c r="A87" s="16">
        <v>80</v>
      </c>
      <c r="B87" s="93">
        <v>2510071080</v>
      </c>
      <c r="C87" s="71" t="s">
        <v>255</v>
      </c>
      <c r="D87" s="72" t="s">
        <v>23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"/>
      <c r="V87" s="2" t="str">
        <f t="shared" si="7"/>
        <v>0</v>
      </c>
      <c r="W87" s="27"/>
    </row>
    <row r="88" spans="1:23" s="3" customFormat="1" ht="26.25" customHeight="1">
      <c r="A88" s="17"/>
      <c r="B88" s="17"/>
      <c r="C88" s="22"/>
      <c r="D88" s="22"/>
      <c r="E88" s="11"/>
      <c r="F88" s="12"/>
      <c r="G88" s="11"/>
      <c r="H88" s="11"/>
      <c r="I88" s="11"/>
      <c r="J88" s="11"/>
      <c r="K88" s="11"/>
      <c r="L88" s="13"/>
      <c r="M88" s="11"/>
      <c r="N88" s="11"/>
      <c r="O88" s="11"/>
      <c r="P88" s="11"/>
      <c r="Q88" s="11"/>
      <c r="R88" s="11"/>
      <c r="S88" s="14"/>
      <c r="T88" s="13"/>
      <c r="U88" s="11"/>
      <c r="V88" s="15"/>
      <c r="W88" s="26"/>
    </row>
    <row r="89" spans="1:23" s="24" customFormat="1" ht="18.75">
      <c r="A89" s="138" t="s">
        <v>231</v>
      </c>
      <c r="B89" s="138"/>
      <c r="C89" s="138"/>
      <c r="D89" s="138"/>
      <c r="E89" s="138"/>
      <c r="F89" s="138"/>
      <c r="G89" s="138"/>
      <c r="H89" s="138" t="s">
        <v>55</v>
      </c>
      <c r="I89" s="138"/>
      <c r="J89" s="138"/>
      <c r="K89" s="138"/>
      <c r="L89" s="138"/>
      <c r="M89" s="138"/>
      <c r="N89" s="138"/>
      <c r="O89" s="138"/>
      <c r="P89" s="138"/>
      <c r="Q89" s="138"/>
      <c r="R89" s="44"/>
      <c r="S89" s="25" t="s">
        <v>56</v>
      </c>
      <c r="T89" s="25"/>
      <c r="U89" s="112"/>
      <c r="V89" s="25"/>
      <c r="W89" s="25"/>
    </row>
  </sheetData>
  <mergeCells count="23"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89:G89"/>
    <mergeCell ref="H89:Q89"/>
    <mergeCell ref="F5:F6"/>
    <mergeCell ref="G5:I5"/>
    <mergeCell ref="J5:L5"/>
    <mergeCell ref="M5:M6"/>
    <mergeCell ref="N5:O5"/>
    <mergeCell ref="P5:R5"/>
    <mergeCell ref="C7:D7"/>
  </mergeCells>
  <dataValidations count="1">
    <dataValidation showDropDown="1" showInputMessage="1" showErrorMessage="1" sqref="C14:C15 C46 C17:C18 C77:C78"/>
  </dataValidations>
  <pageMargins left="0.25" right="0.25" top="0.5" bottom="0.5" header="0.3" footer="0.3"/>
  <pageSetup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6"/>
  <sheetViews>
    <sheetView tabSelected="1" zoomScale="98" zoomScaleNormal="98" workbookViewId="0">
      <selection activeCell="E40" sqref="E40"/>
    </sheetView>
  </sheetViews>
  <sheetFormatPr defaultColWidth="9.140625" defaultRowHeight="15"/>
  <cols>
    <col min="1" max="1" width="4" style="20" customWidth="1"/>
    <col min="2" max="2" width="12" style="20" customWidth="1"/>
    <col min="3" max="3" width="18.42578125" style="23" customWidth="1"/>
    <col min="4" max="4" width="9.140625" style="23"/>
    <col min="5" max="5" width="6.85546875" style="21" customWidth="1"/>
    <col min="6" max="6" width="4.85546875" style="37" customWidth="1"/>
    <col min="7" max="11" width="4" style="37" customWidth="1"/>
    <col min="12" max="12" width="4.85546875" style="19" customWidth="1"/>
    <col min="13" max="13" width="4" style="37" customWidth="1"/>
    <col min="14" max="18" width="4.85546875" style="37" customWidth="1"/>
    <col min="19" max="19" width="4" style="19" customWidth="1"/>
    <col min="20" max="20" width="7.28515625" style="19" customWidth="1"/>
    <col min="21" max="21" width="6.28515625" style="37" customWidth="1"/>
    <col min="22" max="22" width="6.7109375" style="19" customWidth="1"/>
    <col min="23" max="23" width="17" style="21" customWidth="1"/>
    <col min="24" max="16384" width="9.140625" style="19"/>
  </cols>
  <sheetData>
    <row r="1" spans="1:23" ht="21" customHeight="1">
      <c r="A1" s="117" t="s">
        <v>266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3" ht="21" customHeight="1">
      <c r="A2" s="117" t="s">
        <v>770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s="31" customFormat="1" ht="32.25" customHeight="1">
      <c r="A3" s="118" t="s">
        <v>93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9.149999999999999" customHeight="1">
      <c r="A4" s="124" t="s">
        <v>0</v>
      </c>
      <c r="B4" s="124" t="s">
        <v>1</v>
      </c>
      <c r="C4" s="124" t="s">
        <v>2</v>
      </c>
      <c r="D4" s="126"/>
      <c r="E4" s="122" t="s">
        <v>3</v>
      </c>
      <c r="F4" s="119" t="s">
        <v>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 t="s">
        <v>5</v>
      </c>
      <c r="V4" s="123"/>
      <c r="W4" s="132" t="s">
        <v>78</v>
      </c>
    </row>
    <row r="5" spans="1:23" ht="26.45" customHeight="1">
      <c r="A5" s="125"/>
      <c r="B5" s="126"/>
      <c r="C5" s="126"/>
      <c r="D5" s="126"/>
      <c r="E5" s="127"/>
      <c r="F5" s="128" t="s">
        <v>6</v>
      </c>
      <c r="G5" s="122" t="s">
        <v>7</v>
      </c>
      <c r="H5" s="123"/>
      <c r="I5" s="123"/>
      <c r="J5" s="119" t="s">
        <v>10</v>
      </c>
      <c r="K5" s="120"/>
      <c r="L5" s="121"/>
      <c r="M5" s="128" t="s">
        <v>8</v>
      </c>
      <c r="N5" s="134" t="s">
        <v>9</v>
      </c>
      <c r="O5" s="136"/>
      <c r="P5" s="134" t="s">
        <v>94</v>
      </c>
      <c r="Q5" s="135"/>
      <c r="R5" s="136"/>
      <c r="S5" s="128" t="s">
        <v>11</v>
      </c>
      <c r="T5" s="131" t="s">
        <v>76</v>
      </c>
      <c r="U5" s="128" t="s">
        <v>12</v>
      </c>
      <c r="V5" s="131" t="s">
        <v>77</v>
      </c>
      <c r="W5" s="133"/>
    </row>
    <row r="6" spans="1:23" ht="100.9" customHeight="1">
      <c r="A6" s="125"/>
      <c r="B6" s="126"/>
      <c r="C6" s="126"/>
      <c r="D6" s="126"/>
      <c r="E6" s="127"/>
      <c r="F6" s="129"/>
      <c r="G6" s="40" t="s">
        <v>13</v>
      </c>
      <c r="H6" s="40" t="s">
        <v>14</v>
      </c>
      <c r="I6" s="40" t="s">
        <v>15</v>
      </c>
      <c r="J6" s="40" t="s">
        <v>16</v>
      </c>
      <c r="K6" s="40" t="s">
        <v>17</v>
      </c>
      <c r="L6" s="40" t="s">
        <v>90</v>
      </c>
      <c r="M6" s="129"/>
      <c r="N6" s="40" t="s">
        <v>91</v>
      </c>
      <c r="O6" s="40" t="s">
        <v>92</v>
      </c>
      <c r="P6" s="39" t="s">
        <v>97</v>
      </c>
      <c r="Q6" s="39" t="s">
        <v>96</v>
      </c>
      <c r="R6" s="39" t="s">
        <v>95</v>
      </c>
      <c r="S6" s="130"/>
      <c r="T6" s="130"/>
      <c r="U6" s="130"/>
      <c r="V6" s="130"/>
      <c r="W6" s="133"/>
    </row>
    <row r="7" spans="1:23" s="32" customFormat="1">
      <c r="A7" s="41">
        <v>1</v>
      </c>
      <c r="B7" s="41">
        <v>2</v>
      </c>
      <c r="C7" s="137">
        <v>3</v>
      </c>
      <c r="D7" s="126"/>
      <c r="E7" s="34">
        <v>4</v>
      </c>
      <c r="F7" s="35">
        <v>5</v>
      </c>
      <c r="G7" s="35">
        <v>6</v>
      </c>
      <c r="H7" s="35">
        <v>7</v>
      </c>
      <c r="I7" s="35">
        <v>8</v>
      </c>
      <c r="J7" s="35">
        <v>9</v>
      </c>
      <c r="K7" s="35">
        <v>10</v>
      </c>
      <c r="L7" s="35">
        <v>11</v>
      </c>
      <c r="M7" s="35">
        <v>12</v>
      </c>
      <c r="N7" s="35">
        <v>13</v>
      </c>
      <c r="O7" s="35">
        <v>14</v>
      </c>
      <c r="P7" s="35">
        <v>15</v>
      </c>
      <c r="Q7" s="35">
        <v>16</v>
      </c>
      <c r="R7" s="35">
        <v>17</v>
      </c>
      <c r="S7" s="35">
        <v>18</v>
      </c>
      <c r="T7" s="35">
        <v>19</v>
      </c>
      <c r="U7" s="35">
        <v>20</v>
      </c>
      <c r="V7" s="35">
        <v>21</v>
      </c>
      <c r="W7" s="35">
        <v>22</v>
      </c>
    </row>
    <row r="8" spans="1:23" s="3" customFormat="1" ht="26.25" customHeight="1">
      <c r="A8" s="16">
        <v>1</v>
      </c>
      <c r="B8" s="93">
        <v>2510072001</v>
      </c>
      <c r="C8" s="59" t="s">
        <v>714</v>
      </c>
      <c r="D8" s="63" t="s">
        <v>19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8"/>
    </row>
    <row r="9" spans="1:23" s="3" customFormat="1" ht="26.25" customHeight="1">
      <c r="A9" s="16">
        <v>2</v>
      </c>
      <c r="B9" s="93">
        <v>2510072002</v>
      </c>
      <c r="C9" s="59" t="s">
        <v>715</v>
      </c>
      <c r="D9" s="63" t="s">
        <v>19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28"/>
    </row>
    <row r="10" spans="1:23" s="3" customFormat="1" ht="26.25" customHeight="1">
      <c r="A10" s="16">
        <v>3</v>
      </c>
      <c r="B10" s="93">
        <v>2510072003</v>
      </c>
      <c r="C10" s="59" t="s">
        <v>716</v>
      </c>
      <c r="D10" s="63" t="s">
        <v>19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8"/>
    </row>
    <row r="11" spans="1:23" s="3" customFormat="1" ht="26.25" customHeight="1">
      <c r="A11" s="16">
        <v>4</v>
      </c>
      <c r="B11" s="139">
        <v>2510072004</v>
      </c>
      <c r="C11" s="140" t="s">
        <v>717</v>
      </c>
      <c r="D11" s="141" t="s">
        <v>718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116" t="s">
        <v>769</v>
      </c>
    </row>
    <row r="12" spans="1:23" s="3" customFormat="1" ht="26.25" customHeight="1">
      <c r="A12" s="16">
        <v>5</v>
      </c>
      <c r="B12" s="93">
        <v>2510072005</v>
      </c>
      <c r="C12" s="59" t="s">
        <v>294</v>
      </c>
      <c r="D12" s="63" t="s">
        <v>209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27"/>
    </row>
    <row r="13" spans="1:23" s="3" customFormat="1" ht="26.25" customHeight="1">
      <c r="A13" s="16">
        <v>6</v>
      </c>
      <c r="B13" s="93">
        <v>2510072006</v>
      </c>
      <c r="C13" s="59" t="s">
        <v>719</v>
      </c>
      <c r="D13" s="63" t="s">
        <v>100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27"/>
    </row>
    <row r="14" spans="1:23" s="3" customFormat="1" ht="26.25" customHeight="1">
      <c r="A14" s="16">
        <v>7</v>
      </c>
      <c r="B14" s="93">
        <v>2510072007</v>
      </c>
      <c r="C14" s="59" t="s">
        <v>197</v>
      </c>
      <c r="D14" s="63" t="s">
        <v>34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8"/>
    </row>
    <row r="15" spans="1:23" s="3" customFormat="1" ht="26.25" customHeight="1">
      <c r="A15" s="16">
        <v>8</v>
      </c>
      <c r="B15" s="93">
        <v>2510072008</v>
      </c>
      <c r="C15" s="59" t="s">
        <v>635</v>
      </c>
      <c r="D15" s="63" t="s">
        <v>155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27"/>
    </row>
    <row r="16" spans="1:23" s="3" customFormat="1" ht="26.25" customHeight="1">
      <c r="A16" s="16">
        <v>9</v>
      </c>
      <c r="B16" s="93">
        <v>2510072009</v>
      </c>
      <c r="C16" s="59" t="s">
        <v>720</v>
      </c>
      <c r="D16" s="63" t="s">
        <v>156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28"/>
    </row>
    <row r="17" spans="1:23" s="3" customFormat="1" ht="26.25" customHeight="1">
      <c r="A17" s="16">
        <v>10</v>
      </c>
      <c r="B17" s="93">
        <v>2510072010</v>
      </c>
      <c r="C17" s="59" t="s">
        <v>505</v>
      </c>
      <c r="D17" s="63" t="s">
        <v>82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27"/>
    </row>
    <row r="18" spans="1:23" s="3" customFormat="1" ht="26.25" customHeight="1">
      <c r="A18" s="16">
        <v>11</v>
      </c>
      <c r="B18" s="93">
        <v>2510072011</v>
      </c>
      <c r="C18" s="59" t="s">
        <v>721</v>
      </c>
      <c r="D18" s="63" t="s">
        <v>82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27"/>
    </row>
    <row r="19" spans="1:23" s="3" customFormat="1" ht="26.25" customHeight="1">
      <c r="A19" s="16">
        <v>12</v>
      </c>
      <c r="B19" s="93">
        <v>2510072012</v>
      </c>
      <c r="C19" s="59" t="s">
        <v>722</v>
      </c>
      <c r="D19" s="63" t="s">
        <v>223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28"/>
    </row>
    <row r="20" spans="1:23" s="3" customFormat="1" ht="26.25" customHeight="1">
      <c r="A20" s="16">
        <v>13</v>
      </c>
      <c r="B20" s="93">
        <v>2510072013</v>
      </c>
      <c r="C20" s="59" t="s">
        <v>723</v>
      </c>
      <c r="D20" s="63" t="s">
        <v>158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27"/>
    </row>
    <row r="21" spans="1:23" s="3" customFormat="1" ht="26.25" customHeight="1">
      <c r="A21" s="16">
        <v>14</v>
      </c>
      <c r="B21" s="93">
        <v>2510072014</v>
      </c>
      <c r="C21" s="59" t="s">
        <v>724</v>
      </c>
      <c r="D21" s="63" t="s">
        <v>38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27"/>
    </row>
    <row r="22" spans="1:23" s="3" customFormat="1" ht="26.25" customHeight="1">
      <c r="A22" s="16">
        <v>15</v>
      </c>
      <c r="B22" s="93">
        <v>2510072015</v>
      </c>
      <c r="C22" s="59" t="s">
        <v>74</v>
      </c>
      <c r="D22" s="63" t="s">
        <v>136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27"/>
    </row>
    <row r="23" spans="1:23" s="3" customFormat="1" ht="26.25" customHeight="1">
      <c r="A23" s="16">
        <v>16</v>
      </c>
      <c r="B23" s="93">
        <v>2510072016</v>
      </c>
      <c r="C23" s="59" t="s">
        <v>725</v>
      </c>
      <c r="D23" s="63" t="s">
        <v>726</v>
      </c>
      <c r="E23" s="18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28"/>
    </row>
    <row r="24" spans="1:23" s="3" customFormat="1" ht="26.25" customHeight="1">
      <c r="A24" s="16">
        <v>17</v>
      </c>
      <c r="B24" s="93">
        <v>2510072017</v>
      </c>
      <c r="C24" s="59" t="s">
        <v>727</v>
      </c>
      <c r="D24" s="63" t="s">
        <v>271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28"/>
    </row>
    <row r="25" spans="1:23" s="3" customFormat="1" ht="26.25" customHeight="1">
      <c r="A25" s="16">
        <v>18</v>
      </c>
      <c r="B25" s="93">
        <v>2510072018</v>
      </c>
      <c r="C25" s="59" t="s">
        <v>728</v>
      </c>
      <c r="D25" s="63" t="s">
        <v>139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47"/>
    </row>
    <row r="26" spans="1:23" s="3" customFormat="1" ht="26.25" customHeight="1">
      <c r="A26" s="16">
        <v>19</v>
      </c>
      <c r="B26" s="93">
        <v>2510072019</v>
      </c>
      <c r="C26" s="59" t="s">
        <v>48</v>
      </c>
      <c r="D26" s="63" t="s">
        <v>40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27"/>
    </row>
    <row r="27" spans="1:23" s="3" customFormat="1" ht="26.25" customHeight="1">
      <c r="A27" s="16">
        <v>20</v>
      </c>
      <c r="B27" s="93">
        <v>2510072020</v>
      </c>
      <c r="C27" s="59" t="s">
        <v>729</v>
      </c>
      <c r="D27" s="63" t="s">
        <v>40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27"/>
    </row>
    <row r="28" spans="1:23" s="3" customFormat="1" ht="26.25" customHeight="1">
      <c r="A28" s="16">
        <v>21</v>
      </c>
      <c r="B28" s="93">
        <v>2510072021</v>
      </c>
      <c r="C28" s="59" t="s">
        <v>730</v>
      </c>
      <c r="D28" s="63" t="s">
        <v>41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27"/>
    </row>
    <row r="29" spans="1:23" s="3" customFormat="1" ht="26.25" customHeight="1">
      <c r="A29" s="16">
        <v>22</v>
      </c>
      <c r="B29" s="93">
        <v>2510072022</v>
      </c>
      <c r="C29" s="59" t="s">
        <v>731</v>
      </c>
      <c r="D29" s="63" t="s">
        <v>41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27"/>
    </row>
    <row r="30" spans="1:23" s="3" customFormat="1" ht="26.25" customHeight="1">
      <c r="A30" s="16">
        <v>23</v>
      </c>
      <c r="B30" s="93">
        <v>2510072023</v>
      </c>
      <c r="C30" s="59" t="s">
        <v>732</v>
      </c>
      <c r="D30" s="63" t="s">
        <v>85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27"/>
    </row>
    <row r="31" spans="1:23" s="3" customFormat="1" ht="26.25" customHeight="1">
      <c r="A31" s="16">
        <v>24</v>
      </c>
      <c r="B31" s="93">
        <v>2510072024</v>
      </c>
      <c r="C31" s="59" t="s">
        <v>394</v>
      </c>
      <c r="D31" s="63" t="s">
        <v>25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27"/>
    </row>
    <row r="32" spans="1:23" s="3" customFormat="1" ht="26.25" customHeight="1">
      <c r="A32" s="16">
        <v>25</v>
      </c>
      <c r="B32" s="93">
        <v>2510072025</v>
      </c>
      <c r="C32" s="59" t="s">
        <v>733</v>
      </c>
      <c r="D32" s="63" t="s">
        <v>20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27"/>
    </row>
    <row r="33" spans="1:23" s="3" customFormat="1" ht="26.25" customHeight="1">
      <c r="A33" s="16">
        <v>26</v>
      </c>
      <c r="B33" s="93">
        <v>2510072026</v>
      </c>
      <c r="C33" s="59" t="s">
        <v>734</v>
      </c>
      <c r="D33" s="63" t="s">
        <v>20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27"/>
    </row>
    <row r="34" spans="1:23" s="3" customFormat="1" ht="26.25" customHeight="1">
      <c r="A34" s="16">
        <v>27</v>
      </c>
      <c r="B34" s="93">
        <v>2510072027</v>
      </c>
      <c r="C34" s="59" t="s">
        <v>735</v>
      </c>
      <c r="D34" s="63" t="s">
        <v>42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29"/>
    </row>
    <row r="35" spans="1:23" s="3" customFormat="1" ht="26.25" customHeight="1">
      <c r="A35" s="16">
        <v>28</v>
      </c>
      <c r="B35" s="93">
        <v>2510072028</v>
      </c>
      <c r="C35" s="59" t="s">
        <v>736</v>
      </c>
      <c r="D35" s="63" t="s">
        <v>42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28"/>
    </row>
    <row r="36" spans="1:23" s="3" customFormat="1" ht="26.25" customHeight="1">
      <c r="A36" s="16">
        <v>29</v>
      </c>
      <c r="B36" s="93">
        <v>2510072029</v>
      </c>
      <c r="C36" s="59" t="s">
        <v>737</v>
      </c>
      <c r="D36" s="63" t="s">
        <v>42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27"/>
    </row>
    <row r="37" spans="1:23" s="3" customFormat="1" ht="26.25" customHeight="1">
      <c r="A37" s="16">
        <v>30</v>
      </c>
      <c r="B37" s="93">
        <v>2510072030</v>
      </c>
      <c r="C37" s="59" t="s">
        <v>738</v>
      </c>
      <c r="D37" s="63" t="s">
        <v>739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27"/>
    </row>
    <row r="38" spans="1:23" s="3" customFormat="1" ht="26.25" customHeight="1">
      <c r="A38" s="16">
        <v>31</v>
      </c>
      <c r="B38" s="93">
        <v>2510072031</v>
      </c>
      <c r="C38" s="59" t="s">
        <v>740</v>
      </c>
      <c r="D38" s="63" t="s">
        <v>30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28"/>
    </row>
    <row r="39" spans="1:23" s="3" customFormat="1" ht="26.25" customHeight="1">
      <c r="A39" s="16">
        <v>32</v>
      </c>
      <c r="B39" s="93">
        <v>2510072032</v>
      </c>
      <c r="C39" s="59" t="s">
        <v>741</v>
      </c>
      <c r="D39" s="63" t="s">
        <v>43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27"/>
    </row>
    <row r="40" spans="1:23" s="3" customFormat="1" ht="26.25" customHeight="1">
      <c r="A40" s="16">
        <v>33</v>
      </c>
      <c r="B40" s="93">
        <v>2510072033</v>
      </c>
      <c r="C40" s="59" t="s">
        <v>742</v>
      </c>
      <c r="D40" s="63" t="s">
        <v>115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27"/>
    </row>
    <row r="41" spans="1:23" s="3" customFormat="1" ht="26.25" customHeight="1">
      <c r="A41" s="16">
        <v>34</v>
      </c>
      <c r="B41" s="93">
        <v>2510072034</v>
      </c>
      <c r="C41" s="59" t="s">
        <v>292</v>
      </c>
      <c r="D41" s="63" t="s">
        <v>62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27"/>
    </row>
    <row r="42" spans="1:23" s="3" customFormat="1" ht="26.25" customHeight="1">
      <c r="A42" s="16">
        <v>35</v>
      </c>
      <c r="B42" s="93">
        <v>2510072035</v>
      </c>
      <c r="C42" s="59" t="s">
        <v>245</v>
      </c>
      <c r="D42" s="63" t="s">
        <v>143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27"/>
    </row>
    <row r="43" spans="1:23" s="3" customFormat="1" ht="26.25" customHeight="1">
      <c r="A43" s="16">
        <v>36</v>
      </c>
      <c r="B43" s="93">
        <v>2510072036</v>
      </c>
      <c r="C43" s="59" t="s">
        <v>325</v>
      </c>
      <c r="D43" s="63" t="s">
        <v>44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27"/>
    </row>
    <row r="44" spans="1:23" s="3" customFormat="1" ht="26.25" customHeight="1">
      <c r="A44" s="16">
        <v>37</v>
      </c>
      <c r="B44" s="93">
        <v>2510072037</v>
      </c>
      <c r="C44" s="59" t="s">
        <v>743</v>
      </c>
      <c r="D44" s="63" t="s">
        <v>744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27"/>
    </row>
    <row r="45" spans="1:23" s="3" customFormat="1" ht="26.25" customHeight="1">
      <c r="A45" s="16">
        <v>38</v>
      </c>
      <c r="B45" s="51">
        <v>2510072038</v>
      </c>
      <c r="C45" s="67" t="s">
        <v>745</v>
      </c>
      <c r="D45" s="68" t="s">
        <v>174</v>
      </c>
      <c r="E45" s="18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8"/>
    </row>
    <row r="46" spans="1:23" s="3" customFormat="1" ht="26.25" customHeight="1">
      <c r="A46" s="16">
        <v>39</v>
      </c>
      <c r="B46" s="93">
        <v>2510072039</v>
      </c>
      <c r="C46" s="59" t="s">
        <v>746</v>
      </c>
      <c r="D46" s="63" t="s">
        <v>117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27"/>
    </row>
    <row r="47" spans="1:23" s="3" customFormat="1" ht="26.25" customHeight="1">
      <c r="A47" s="16">
        <v>40</v>
      </c>
      <c r="B47" s="93">
        <v>2510072040</v>
      </c>
      <c r="C47" s="59" t="s">
        <v>74</v>
      </c>
      <c r="D47" s="63" t="s">
        <v>45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27"/>
    </row>
    <row r="48" spans="1:23" s="3" customFormat="1" ht="26.25" customHeight="1">
      <c r="A48" s="16">
        <v>41</v>
      </c>
      <c r="B48" s="93">
        <v>2510072041</v>
      </c>
      <c r="C48" s="59" t="s">
        <v>437</v>
      </c>
      <c r="D48" s="63" t="s">
        <v>45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27"/>
    </row>
    <row r="49" spans="1:23" s="3" customFormat="1" ht="26.25" customHeight="1">
      <c r="A49" s="16">
        <v>42</v>
      </c>
      <c r="B49" s="93">
        <v>2510072042</v>
      </c>
      <c r="C49" s="59" t="s">
        <v>747</v>
      </c>
      <c r="D49" s="63" t="s">
        <v>201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27"/>
    </row>
    <row r="50" spans="1:23" s="3" customFormat="1" ht="26.25" customHeight="1">
      <c r="A50" s="16">
        <v>43</v>
      </c>
      <c r="B50" s="93">
        <v>2510072043</v>
      </c>
      <c r="C50" s="59" t="s">
        <v>748</v>
      </c>
      <c r="D50" s="63" t="s">
        <v>201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27"/>
    </row>
    <row r="51" spans="1:23" s="3" customFormat="1" ht="26.25" customHeight="1">
      <c r="A51" s="16">
        <v>44</v>
      </c>
      <c r="B51" s="93">
        <v>2510072044</v>
      </c>
      <c r="C51" s="59" t="s">
        <v>184</v>
      </c>
      <c r="D51" s="63" t="s">
        <v>167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27"/>
    </row>
    <row r="52" spans="1:23" s="3" customFormat="1" ht="26.25" customHeight="1">
      <c r="A52" s="16">
        <v>45</v>
      </c>
      <c r="B52" s="93">
        <v>2510072045</v>
      </c>
      <c r="C52" s="109" t="s">
        <v>749</v>
      </c>
      <c r="D52" s="110" t="s">
        <v>47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27"/>
    </row>
    <row r="53" spans="1:23" s="3" customFormat="1" ht="26.25" customHeight="1">
      <c r="A53" s="16">
        <v>46</v>
      </c>
      <c r="B53" s="93">
        <v>2510072046</v>
      </c>
      <c r="C53" s="59" t="s">
        <v>750</v>
      </c>
      <c r="D53" s="63" t="s">
        <v>128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27"/>
    </row>
    <row r="54" spans="1:23" s="3" customFormat="1" ht="26.25" customHeight="1">
      <c r="A54" s="16">
        <v>47</v>
      </c>
      <c r="B54" s="51">
        <v>2510072047</v>
      </c>
      <c r="C54" s="67" t="s">
        <v>446</v>
      </c>
      <c r="D54" s="68" t="s">
        <v>118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27"/>
    </row>
    <row r="55" spans="1:23" s="3" customFormat="1" ht="26.25" customHeight="1">
      <c r="A55" s="16">
        <v>48</v>
      </c>
      <c r="B55" s="93">
        <v>2510072048</v>
      </c>
      <c r="C55" s="59" t="s">
        <v>71</v>
      </c>
      <c r="D55" s="63" t="s">
        <v>118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27"/>
    </row>
    <row r="56" spans="1:23" s="3" customFormat="1" ht="26.25" customHeight="1">
      <c r="A56" s="16">
        <v>49</v>
      </c>
      <c r="B56" s="93">
        <v>2510072049</v>
      </c>
      <c r="C56" s="59" t="s">
        <v>751</v>
      </c>
      <c r="D56" s="63" t="s">
        <v>49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27"/>
    </row>
    <row r="57" spans="1:23" s="3" customFormat="1" ht="26.25" customHeight="1">
      <c r="A57" s="16">
        <v>50</v>
      </c>
      <c r="B57" s="93">
        <v>2510072050</v>
      </c>
      <c r="C57" s="59" t="s">
        <v>752</v>
      </c>
      <c r="D57" s="63" t="s">
        <v>189</v>
      </c>
      <c r="E57" s="18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48"/>
    </row>
    <row r="58" spans="1:23" s="3" customFormat="1" ht="26.25" customHeight="1">
      <c r="A58" s="16">
        <v>51</v>
      </c>
      <c r="B58" s="93">
        <v>2510072051</v>
      </c>
      <c r="C58" s="69" t="s">
        <v>753</v>
      </c>
      <c r="D58" s="70" t="s">
        <v>189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27"/>
    </row>
    <row r="59" spans="1:23" s="3" customFormat="1" ht="26.25" customHeight="1">
      <c r="A59" s="16">
        <v>52</v>
      </c>
      <c r="B59" s="93">
        <v>2510072052</v>
      </c>
      <c r="C59" s="59" t="s">
        <v>754</v>
      </c>
      <c r="D59" s="63" t="s">
        <v>29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27"/>
    </row>
    <row r="60" spans="1:23" s="3" customFormat="1" ht="26.25" customHeight="1">
      <c r="A60" s="16">
        <v>53</v>
      </c>
      <c r="B60" s="93">
        <v>2510072053</v>
      </c>
      <c r="C60" s="59" t="s">
        <v>237</v>
      </c>
      <c r="D60" s="63" t="s">
        <v>242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27"/>
    </row>
    <row r="61" spans="1:23" s="3" customFormat="1" ht="26.25" customHeight="1">
      <c r="A61" s="16">
        <v>54</v>
      </c>
      <c r="B61" s="93">
        <v>2510072054</v>
      </c>
      <c r="C61" s="59" t="s">
        <v>755</v>
      </c>
      <c r="D61" s="63" t="s">
        <v>50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29"/>
    </row>
    <row r="62" spans="1:23" s="3" customFormat="1" ht="26.25" customHeight="1">
      <c r="A62" s="16">
        <v>55</v>
      </c>
      <c r="B62" s="93">
        <v>2510072055</v>
      </c>
      <c r="C62" s="59" t="s">
        <v>756</v>
      </c>
      <c r="D62" s="63" t="s">
        <v>50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27"/>
    </row>
    <row r="63" spans="1:23" s="3" customFormat="1" ht="26.25" customHeight="1">
      <c r="A63" s="16">
        <v>56</v>
      </c>
      <c r="B63" s="93">
        <v>2510072056</v>
      </c>
      <c r="C63" s="59" t="s">
        <v>141</v>
      </c>
      <c r="D63" s="63" t="s">
        <v>51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27"/>
    </row>
    <row r="64" spans="1:23" s="3" customFormat="1" ht="26.25" customHeight="1">
      <c r="A64" s="16">
        <v>57</v>
      </c>
      <c r="B64" s="93">
        <v>2510072057</v>
      </c>
      <c r="C64" s="59" t="s">
        <v>255</v>
      </c>
      <c r="D64" s="63" t="s">
        <v>23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48"/>
    </row>
    <row r="65" spans="1:23" s="3" customFormat="1" ht="26.25" customHeight="1">
      <c r="A65" s="16">
        <v>58</v>
      </c>
      <c r="B65" s="93">
        <v>2510072058</v>
      </c>
      <c r="C65" s="59" t="s">
        <v>757</v>
      </c>
      <c r="D65" s="63" t="s">
        <v>23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27"/>
    </row>
    <row r="66" spans="1:23" s="3" customFormat="1" ht="26.25" customHeight="1">
      <c r="A66" s="16">
        <v>59</v>
      </c>
      <c r="B66" s="93">
        <v>2510072059</v>
      </c>
      <c r="C66" s="59" t="s">
        <v>758</v>
      </c>
      <c r="D66" s="63" t="s">
        <v>52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27"/>
    </row>
    <row r="67" spans="1:23" s="3" customFormat="1" ht="26.25" customHeight="1">
      <c r="A67" s="16">
        <v>60</v>
      </c>
      <c r="B67" s="93">
        <v>2510072060</v>
      </c>
      <c r="C67" s="59" t="s">
        <v>759</v>
      </c>
      <c r="D67" s="63" t="s">
        <v>121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27"/>
    </row>
    <row r="68" spans="1:23" s="3" customFormat="1" ht="26.25" customHeight="1">
      <c r="A68" s="16">
        <v>61</v>
      </c>
      <c r="B68" s="93">
        <v>2510072061</v>
      </c>
      <c r="C68" s="59" t="s">
        <v>567</v>
      </c>
      <c r="D68" s="63" t="s">
        <v>121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27"/>
    </row>
    <row r="69" spans="1:23" s="3" customFormat="1" ht="26.25" customHeight="1">
      <c r="A69" s="16">
        <v>62</v>
      </c>
      <c r="B69" s="93">
        <v>2510072062</v>
      </c>
      <c r="C69" s="59" t="s">
        <v>129</v>
      </c>
      <c r="D69" s="63" t="s">
        <v>88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27"/>
    </row>
    <row r="70" spans="1:23" s="3" customFormat="1" ht="26.25" customHeight="1">
      <c r="A70" s="16">
        <v>63</v>
      </c>
      <c r="B70" s="93">
        <v>2510072063</v>
      </c>
      <c r="C70" s="69" t="s">
        <v>760</v>
      </c>
      <c r="D70" s="70" t="s">
        <v>58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27"/>
    </row>
    <row r="71" spans="1:23" s="3" customFormat="1" ht="26.25" customHeight="1">
      <c r="A71" s="16">
        <v>64</v>
      </c>
      <c r="B71" s="93">
        <v>2510072064</v>
      </c>
      <c r="C71" s="59" t="s">
        <v>761</v>
      </c>
      <c r="D71" s="63" t="s">
        <v>218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28"/>
    </row>
    <row r="72" spans="1:23" s="3" customFormat="1" ht="26.25" customHeight="1">
      <c r="A72" s="16">
        <v>65</v>
      </c>
      <c r="B72" s="93">
        <v>2510072065</v>
      </c>
      <c r="C72" s="59" t="s">
        <v>762</v>
      </c>
      <c r="D72" s="63" t="s">
        <v>21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27"/>
    </row>
    <row r="73" spans="1:23" s="3" customFormat="1" ht="26.25" customHeight="1">
      <c r="A73" s="16">
        <v>66</v>
      </c>
      <c r="B73" s="93">
        <v>2510072066</v>
      </c>
      <c r="C73" s="59" t="s">
        <v>763</v>
      </c>
      <c r="D73" s="63" t="s">
        <v>21</v>
      </c>
      <c r="E73" s="7"/>
      <c r="F73" s="6"/>
      <c r="G73" s="4"/>
      <c r="H73" s="4"/>
      <c r="I73" s="4"/>
      <c r="J73" s="4"/>
      <c r="K73" s="4">
        <f t="shared" ref="K73:K84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4" si="5">SUM(F73:R73)</f>
        <v>0</v>
      </c>
      <c r="T73" s="8" t="str">
        <f t="shared" ref="T73:T84" si="6">IF(S73&gt;=90,"Xuất sắc",IF(S73&gt;=80,"Tốt",IF(S73&gt;=70,"Khá",IF(S73&gt;=50,"Trung bình","Yếu"))))</f>
        <v>Yếu</v>
      </c>
      <c r="U73" s="1"/>
      <c r="V73" s="2" t="str">
        <f t="shared" ref="V73:V84" si="7">IF(U73&gt;=3.5,"Xuất sắc",IF(U73&gt;=3,"Giỏi",IF(U73&gt;=2.5,"Khá",IF(U73&gt;=2,"Trung bình",IF(U73&gt;0,"Yếu","0")))))</f>
        <v>0</v>
      </c>
      <c r="W73" s="27"/>
    </row>
    <row r="74" spans="1:23" s="3" customFormat="1" ht="26.25" customHeight="1">
      <c r="A74" s="16">
        <v>67</v>
      </c>
      <c r="B74" s="93">
        <v>2510072067</v>
      </c>
      <c r="C74" s="59" t="s">
        <v>741</v>
      </c>
      <c r="D74" s="63" t="s">
        <v>21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27"/>
    </row>
    <row r="75" spans="1:23" s="3" customFormat="1" ht="26.25" customHeight="1">
      <c r="A75" s="16">
        <v>68</v>
      </c>
      <c r="B75" s="93">
        <v>2510072068</v>
      </c>
      <c r="C75" s="61" t="s">
        <v>340</v>
      </c>
      <c r="D75" s="64" t="s">
        <v>21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8"/>
    </row>
    <row r="76" spans="1:23" s="3" customFormat="1" ht="26.25" customHeight="1">
      <c r="A76" s="16">
        <v>69</v>
      </c>
      <c r="B76" s="93">
        <v>2510072069</v>
      </c>
      <c r="C76" s="59" t="s">
        <v>227</v>
      </c>
      <c r="D76" s="63" t="s">
        <v>21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8"/>
    </row>
    <row r="77" spans="1:23" s="3" customFormat="1" ht="26.25" customHeight="1">
      <c r="A77" s="16">
        <v>70</v>
      </c>
      <c r="B77" s="93">
        <v>2510072070</v>
      </c>
      <c r="C77" s="59" t="s">
        <v>764</v>
      </c>
      <c r="D77" s="63" t="s">
        <v>29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28"/>
    </row>
    <row r="78" spans="1:23" s="3" customFormat="1" ht="26.25" customHeight="1">
      <c r="A78" s="16">
        <v>71</v>
      </c>
      <c r="B78" s="93">
        <v>2510072071</v>
      </c>
      <c r="C78" s="59" t="s">
        <v>765</v>
      </c>
      <c r="D78" s="63" t="s">
        <v>82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27"/>
    </row>
    <row r="79" spans="1:23" s="3" customFormat="1" ht="26.25" customHeight="1">
      <c r="A79" s="16">
        <v>72</v>
      </c>
      <c r="B79" s="93">
        <v>2510072072</v>
      </c>
      <c r="C79" s="59" t="s">
        <v>766</v>
      </c>
      <c r="D79" s="63" t="s">
        <v>29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"/>
      <c r="V79" s="2" t="str">
        <f t="shared" si="7"/>
        <v>0</v>
      </c>
      <c r="W79" s="27"/>
    </row>
    <row r="80" spans="1:23" s="3" customFormat="1" ht="26.25" customHeight="1">
      <c r="A80" s="16">
        <v>73</v>
      </c>
      <c r="B80" s="93">
        <v>2510072073</v>
      </c>
      <c r="C80" s="59" t="s">
        <v>767</v>
      </c>
      <c r="D80" s="63" t="s">
        <v>210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"/>
      <c r="V80" s="2" t="str">
        <f t="shared" si="7"/>
        <v>0</v>
      </c>
      <c r="W80" s="48"/>
    </row>
    <row r="81" spans="1:23" s="3" customFormat="1" ht="26.25" customHeight="1">
      <c r="A81" s="16">
        <v>74</v>
      </c>
      <c r="B81" s="93">
        <v>2510072074</v>
      </c>
      <c r="C81" s="59" t="s">
        <v>213</v>
      </c>
      <c r="D81" s="63" t="s">
        <v>164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"/>
      <c r="V81" s="2" t="str">
        <f t="shared" si="7"/>
        <v>0</v>
      </c>
      <c r="W81" s="28"/>
    </row>
    <row r="82" spans="1:23" s="3" customFormat="1" ht="26.25" customHeight="1">
      <c r="A82" s="16">
        <v>75</v>
      </c>
      <c r="B82" s="93">
        <v>2510072075</v>
      </c>
      <c r="C82" s="59" t="s">
        <v>768</v>
      </c>
      <c r="D82" s="63" t="s">
        <v>41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"/>
      <c r="V82" s="2" t="str">
        <f t="shared" si="7"/>
        <v>0</v>
      </c>
      <c r="W82" s="27"/>
    </row>
    <row r="83" spans="1:23" s="3" customFormat="1" ht="26.25" customHeight="1">
      <c r="A83" s="16">
        <v>76</v>
      </c>
      <c r="B83" s="93">
        <v>2510072076</v>
      </c>
      <c r="C83" s="59" t="s">
        <v>87</v>
      </c>
      <c r="D83" s="63" t="s">
        <v>194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"/>
      <c r="V83" s="2" t="str">
        <f t="shared" si="7"/>
        <v>0</v>
      </c>
      <c r="W83" s="27"/>
    </row>
    <row r="84" spans="1:23" s="3" customFormat="1" ht="26.25" customHeight="1">
      <c r="A84" s="16">
        <v>77</v>
      </c>
      <c r="B84" s="93">
        <v>2510072077</v>
      </c>
      <c r="C84" s="71" t="s">
        <v>170</v>
      </c>
      <c r="D84" s="72" t="s">
        <v>40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"/>
      <c r="V84" s="2" t="str">
        <f t="shared" si="7"/>
        <v>0</v>
      </c>
      <c r="W84" s="27"/>
    </row>
    <row r="85" spans="1:23" s="3" customFormat="1" ht="26.25" customHeight="1">
      <c r="A85" s="17"/>
      <c r="B85" s="17"/>
      <c r="C85" s="22"/>
      <c r="D85" s="22"/>
      <c r="E85" s="11"/>
      <c r="F85" s="12"/>
      <c r="G85" s="11"/>
      <c r="H85" s="11"/>
      <c r="I85" s="11"/>
      <c r="J85" s="11"/>
      <c r="K85" s="11"/>
      <c r="L85" s="13"/>
      <c r="M85" s="11"/>
      <c r="N85" s="11"/>
      <c r="O85" s="11"/>
      <c r="P85" s="11"/>
      <c r="Q85" s="11"/>
      <c r="R85" s="11"/>
      <c r="S85" s="14"/>
      <c r="T85" s="13"/>
      <c r="U85" s="11"/>
      <c r="V85" s="15"/>
      <c r="W85" s="26"/>
    </row>
    <row r="86" spans="1:23" s="24" customFormat="1" ht="18.75">
      <c r="A86" s="138" t="s">
        <v>231</v>
      </c>
      <c r="B86" s="138"/>
      <c r="C86" s="138"/>
      <c r="D86" s="138"/>
      <c r="E86" s="138"/>
      <c r="F86" s="138"/>
      <c r="G86" s="138"/>
      <c r="H86" s="138" t="s">
        <v>55</v>
      </c>
      <c r="I86" s="138"/>
      <c r="J86" s="138"/>
      <c r="K86" s="138"/>
      <c r="L86" s="138"/>
      <c r="M86" s="138"/>
      <c r="N86" s="138"/>
      <c r="O86" s="138"/>
      <c r="P86" s="138"/>
      <c r="Q86" s="138"/>
      <c r="R86" s="44"/>
      <c r="S86" s="25" t="s">
        <v>56</v>
      </c>
      <c r="T86" s="25"/>
      <c r="U86" s="112"/>
      <c r="V86" s="25"/>
      <c r="W86" s="25"/>
    </row>
  </sheetData>
  <mergeCells count="23"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  <mergeCell ref="A86:G86"/>
    <mergeCell ref="H86:Q86"/>
    <mergeCell ref="F5:F6"/>
    <mergeCell ref="G5:I5"/>
    <mergeCell ref="J5:L5"/>
    <mergeCell ref="M5:M6"/>
    <mergeCell ref="N5:O5"/>
    <mergeCell ref="P5:R5"/>
    <mergeCell ref="C7:D7"/>
  </mergeCells>
  <dataValidations count="1">
    <dataValidation showDropDown="1" showInputMessage="1" showErrorMessage="1" sqref="C56:C64 C66:C81 C52"/>
  </dataValidations>
  <pageMargins left="0.25" right="0.25" top="0.5" bottom="0.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25CĐBC1</vt:lpstr>
      <vt:lpstr>25CĐBC2</vt:lpstr>
      <vt:lpstr>25CĐTT1</vt:lpstr>
      <vt:lpstr>25CĐTT2</vt:lpstr>
      <vt:lpstr>25CĐĐH</vt:lpstr>
      <vt:lpstr>25CĐQP</vt:lpstr>
      <vt:lpstr>25CĐPR1</vt:lpstr>
      <vt:lpstr>25CĐPR2</vt:lpstr>
      <vt:lpstr>'25CĐBC1'!Print_Titles</vt:lpstr>
      <vt:lpstr>'25CĐBC2'!Print_Titles</vt:lpstr>
      <vt:lpstr>'25CĐĐH'!Print_Titles</vt:lpstr>
      <vt:lpstr>'25CĐPR1'!Print_Titles</vt:lpstr>
      <vt:lpstr>'25CĐPR2'!Print_Titles</vt:lpstr>
      <vt:lpstr>'25CĐQP'!Print_Titles</vt:lpstr>
      <vt:lpstr>'25CĐTT1'!Print_Titles</vt:lpstr>
      <vt:lpstr>'25CĐTT2'!Print_Titles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</dc:creator>
  <cp:lastModifiedBy>D101-01</cp:lastModifiedBy>
  <cp:lastPrinted>2023-08-19T06:33:00Z</cp:lastPrinted>
  <dcterms:created xsi:type="dcterms:W3CDTF">2023-07-20T04:17:00Z</dcterms:created>
  <dcterms:modified xsi:type="dcterms:W3CDTF">2026-09-17T07:38:49Z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09DDAD880E054547A41EE69A67B68062_13</vt:lpwstr>
  </property>
  <property fmtid="{D5CDD505-2E9C-101B-9397-08002B2CF9AE}" pid="3" name="KSOProductBuildVer">
    <vt:lpwstr>1033-12.2.0.17562</vt:lpwstr>
  </property>
</Properties>
</file>